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8"/>
  <workbookPr defaultThemeVersion="166925"/>
  <mc:AlternateContent xmlns:mc="http://schemas.openxmlformats.org/markup-compatibility/2006">
    <mc:Choice Requires="x15">
      <x15ac:absPath xmlns:x15ac="http://schemas.microsoft.com/office/spreadsheetml/2010/11/ac" url="D:\INFORMACIÓN DE CALIDAD\"/>
    </mc:Choice>
  </mc:AlternateContent>
  <xr:revisionPtr revIDLastSave="0" documentId="13_ncr:1_{E3B29CA7-9E5C-4E31-A740-4E655C464627}" xr6:coauthVersionLast="36" xr6:coauthVersionMax="36" xr10:uidLastSave="{00000000-0000-0000-0000-000000000000}"/>
  <bookViews>
    <workbookView xWindow="0" yWindow="0" windowWidth="28800" windowHeight="12225" tabRatio="622" firstSheet="2" activeTab="2" xr2:uid="{00000000-000D-0000-FFFF-FFFF00000000}"/>
  </bookViews>
  <sheets>
    <sheet name="Pág. preliminar" sheetId="13" state="hidden" r:id="rId1"/>
    <sheet name="COMP2_RACTRAM_1" sheetId="14" state="hidden" r:id="rId2"/>
    <sheet name="MAPA_RIESCOR" sheetId="15" r:id="rId3"/>
    <sheet name="TABLAS MEDICION" sheetId="16" r:id="rId4"/>
    <sheet name="Hoja1" sheetId="17" state="hidden" r:id="rId5"/>
  </sheets>
  <externalReferences>
    <externalReference r:id="rId6"/>
  </externalReferences>
  <definedNames>
    <definedName name="Tipos">[1]TABLA!$G$2:$G$4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57" i="15" l="1"/>
  <c r="Q57" i="15"/>
  <c r="J57" i="15"/>
  <c r="I57" i="15"/>
  <c r="K57" i="15" s="1"/>
  <c r="L57" i="15" s="1"/>
  <c r="R54" i="15"/>
  <c r="Q54" i="15"/>
  <c r="J54" i="15"/>
  <c r="I54" i="15"/>
  <c r="R51" i="15"/>
  <c r="Q51" i="15"/>
  <c r="J51" i="15"/>
  <c r="I51" i="15"/>
  <c r="K51" i="15" s="1"/>
  <c r="L51" i="15" s="1"/>
  <c r="R48" i="15"/>
  <c r="Q48" i="15"/>
  <c r="J48" i="15"/>
  <c r="I48" i="15"/>
  <c r="R45" i="15"/>
  <c r="Q45" i="15"/>
  <c r="J45" i="15"/>
  <c r="I45" i="15"/>
  <c r="R42" i="15"/>
  <c r="Q42" i="15"/>
  <c r="J42" i="15"/>
  <c r="I42" i="15"/>
  <c r="K42" i="15" s="1"/>
  <c r="L42" i="15" s="1"/>
  <c r="R39" i="15"/>
  <c r="Q39" i="15"/>
  <c r="J39" i="15"/>
  <c r="I39" i="15"/>
  <c r="R36" i="15"/>
  <c r="Q36" i="15"/>
  <c r="J36" i="15"/>
  <c r="I36" i="15"/>
  <c r="K36" i="15" s="1"/>
  <c r="L36" i="15" s="1"/>
  <c r="R33" i="15"/>
  <c r="Q33" i="15"/>
  <c r="J33" i="15"/>
  <c r="I33" i="15"/>
  <c r="K33" i="15" s="1"/>
  <c r="L33" i="15" s="1"/>
  <c r="R30" i="15"/>
  <c r="Q30" i="15"/>
  <c r="J30" i="15"/>
  <c r="I30" i="15"/>
  <c r="R27" i="15"/>
  <c r="Q27" i="15"/>
  <c r="J27" i="15"/>
  <c r="I27" i="15"/>
  <c r="R24" i="15"/>
  <c r="Q24" i="15"/>
  <c r="J24" i="15"/>
  <c r="I24" i="15"/>
  <c r="R21" i="15"/>
  <c r="Q21" i="15"/>
  <c r="J21" i="15"/>
  <c r="I21" i="15"/>
  <c r="J18" i="15"/>
  <c r="I18" i="15"/>
  <c r="R15" i="15"/>
  <c r="Q15" i="15"/>
  <c r="J15" i="15"/>
  <c r="I15" i="15"/>
  <c r="R12" i="15"/>
  <c r="Q12" i="15"/>
  <c r="J12" i="15"/>
  <c r="I12" i="15"/>
  <c r="K15" i="15" l="1"/>
  <c r="L15" i="15" s="1"/>
  <c r="S33" i="15"/>
  <c r="T33" i="15" s="1"/>
  <c r="S36" i="15"/>
  <c r="T36" i="15" s="1"/>
  <c r="S45" i="15"/>
  <c r="T45" i="15" s="1"/>
  <c r="S57" i="15"/>
  <c r="T57" i="15" s="1"/>
  <c r="K30" i="15"/>
  <c r="L30" i="15" s="1"/>
  <c r="K54" i="15"/>
  <c r="L54" i="15" s="1"/>
  <c r="S54" i="15"/>
  <c r="T54" i="15" s="1"/>
  <c r="K48" i="15"/>
  <c r="L48" i="15" s="1"/>
  <c r="S21" i="15"/>
  <c r="T21" i="15" s="1"/>
  <c r="S30" i="15"/>
  <c r="T30" i="15" s="1"/>
  <c r="S39" i="15"/>
  <c r="T39" i="15" s="1"/>
  <c r="K21" i="15"/>
  <c r="L21" i="15" s="1"/>
  <c r="K27" i="15"/>
  <c r="L27" i="15" s="1"/>
  <c r="K39" i="15"/>
  <c r="L39" i="15" s="1"/>
  <c r="K45" i="15"/>
  <c r="L45" i="15" s="1"/>
  <c r="S12" i="15"/>
  <c r="T12" i="15" s="1"/>
  <c r="S27" i="15"/>
  <c r="T27" i="15" s="1"/>
  <c r="S51" i="15"/>
  <c r="T51" i="15" s="1"/>
  <c r="S15" i="15"/>
  <c r="T15" i="15" s="1"/>
  <c r="K24" i="15"/>
  <c r="L24" i="15" s="1"/>
  <c r="S42" i="15"/>
  <c r="T42" i="15" s="1"/>
  <c r="K12" i="15"/>
  <c r="L12" i="15" s="1"/>
  <c r="K18" i="15"/>
  <c r="L18" i="15" s="1"/>
  <c r="S24" i="15"/>
  <c r="T24" i="15" s="1"/>
  <c r="S48" i="15"/>
  <c r="T48" i="15" s="1"/>
</calcChain>
</file>

<file path=xl/sharedStrings.xml><?xml version="1.0" encoding="utf-8"?>
<sst xmlns="http://schemas.openxmlformats.org/spreadsheetml/2006/main" count="418" uniqueCount="261">
  <si>
    <t>Responsable</t>
  </si>
  <si>
    <t>Actividad Cumplida</t>
  </si>
  <si>
    <t>EMSERPA E.I.C.E E.S.P</t>
  </si>
  <si>
    <t>PLAN ANTICORRUPCIÓN Y DE ATENCIÓN AL CIUDADANO</t>
  </si>
  <si>
    <t>REG-PLA-003</t>
  </si>
  <si>
    <t>Versión 01</t>
  </si>
  <si>
    <t>Edición: 04/02/2022</t>
  </si>
  <si>
    <t>Si</t>
  </si>
  <si>
    <t>No</t>
  </si>
  <si>
    <t>No Aplica</t>
  </si>
  <si>
    <t>En Proceso</t>
  </si>
  <si>
    <t xml:space="preserve">Fecha Publicación: 31 de Enero </t>
  </si>
  <si>
    <t>Oficina Asesora de Planeación</t>
  </si>
  <si>
    <t>Semestral</t>
  </si>
  <si>
    <t>Se realizan monitoreos cuatrimestrales:
I Cuatrimestre: Enero-Abril
Fecha de monitoreo: 30/04/2024
II Cuatrimestre: Mayo-Agosto
Fecha de monitoreo: 30/08/2024
III Cuatrimestre: Septiembre-Diciembre
Fecha de monitoreo: 10/01/2025</t>
  </si>
  <si>
    <t>Se realiza seguimiento Semestral:
I Semestre: Enero-Junio
Fecha de seguimiento: 12/07/2024
II Semestre: Julio-Diciembre
Fecha de seguimiento: 10/01/2025</t>
  </si>
  <si>
    <t>NOMBRE DE LA ENTIDAD</t>
  </si>
  <si>
    <t>SECTOR ADMINISTRATIVO</t>
  </si>
  <si>
    <t>DEPARTAMENTO</t>
  </si>
  <si>
    <t>MUNICIPIO</t>
  </si>
  <si>
    <t>ORDEN</t>
  </si>
  <si>
    <t>VIGENCIA</t>
  </si>
  <si>
    <t>Empresa Municipal de Servicios Públicos de Arauca - EMSERPA E.I.C.E. E.S.P.</t>
  </si>
  <si>
    <t>Superintendencia de Servicios Públicos Domiciliarios - SSPD</t>
  </si>
  <si>
    <t>Arauca</t>
  </si>
  <si>
    <t>Municipal</t>
  </si>
  <si>
    <t>No.</t>
  </si>
  <si>
    <t>NOMBRE DEL TRÁMITE, PROCESO O PROCEDIMIENTO</t>
  </si>
  <si>
    <t>TIPO DE RACIONALIZACIÓN</t>
  </si>
  <si>
    <t>ACCIÓN ESPECÍFICA DE RACIONALIZACIÓN</t>
  </si>
  <si>
    <t>SITUACIÓN ACTUAL</t>
  </si>
  <si>
    <t>DESCRIPCIÓN DE LA MEJORA A REALIZAR AL TRÁMITE, PROCESO O PROCEDIMIENTO</t>
  </si>
  <si>
    <t>BENEFICIO AL CIUDADANO Y/O ENTIDAD</t>
  </si>
  <si>
    <t>DEPENDENCIA RESPONSABLE</t>
  </si>
  <si>
    <t>FECHA DE REALIZACIÓN</t>
  </si>
  <si>
    <t>Servicios digitales con enfoque a clientes satisfechos</t>
  </si>
  <si>
    <t>Administrativa</t>
  </si>
  <si>
    <t>Proceso de Atención al Usuario</t>
  </si>
  <si>
    <r>
      <t xml:space="preserve">INICIO
</t>
    </r>
    <r>
      <rPr>
        <sz val="12"/>
        <color theme="1"/>
        <rFont val="Tahoma"/>
        <family val="2"/>
      </rPr>
      <t>dd/mm/aaaa</t>
    </r>
  </si>
  <si>
    <r>
      <t xml:space="preserve">FIN
</t>
    </r>
    <r>
      <rPr>
        <sz val="12"/>
        <color theme="1"/>
        <rFont val="Tahoma"/>
        <family val="2"/>
      </rPr>
      <t>dd/mm/aaaa</t>
    </r>
  </si>
  <si>
    <t>Racionalizar el trámite a una estrategia parcialmente en línea; de modo que el ciudadano por medio electrónico obtenga el valor a pagar y este mismo pago pueda ser realizado de forma electrónica.
Luego de realizar el pago respectivo, el usuario remite por medio electrónico el soporte de pago para que la Empresa Municipal de Servicios Públicos de Arauca - EMSERPA E.I.C.E. E.S.P programe la visita de inspección por parte de la Dirección técnico operativa y como resultado se determine si se expide o no el certificado de viabilidad y disponibilidad de conformidad con lo establecido en el Decreto 3050 de 2013.</t>
  </si>
  <si>
    <t>A raíz de la declaración de emergencia sanitaria por parte del gobierno nacional en el año 2020, la Empresa Municipal de Servicios Públicos de Arauca - EMSERPA E.I.C.E. E.S.P a través del proceso de Atención al usuario habilitó canales canales digitales con el fin de brindar a los usuarios una forma de conexión e interacción más sencilla, rápida y ágil con la empresa.</t>
  </si>
  <si>
    <t>PLANEACIÓN DE LA ESTRATEGIA DE RACIONALIZACIÓN</t>
  </si>
  <si>
    <t>NOMBRE DEL RESPONSABLE</t>
  </si>
  <si>
    <t>CORREO ELECTRÓNICO</t>
  </si>
  <si>
    <t>NÚMERO DE TELÉFONO</t>
  </si>
  <si>
    <t>FECHA DE APROBACIÓN DEL PLAN</t>
  </si>
  <si>
    <t>Fortalecimiento y difusión de los canales disponibles para atención a clientes y/o usuarios</t>
  </si>
  <si>
    <t>A raíz de la declaración de emergencia sanitaria por parte del gobierno nacional en el año 2020, la Empresa Municipal de Servicios Públicos de Arauca - EMSERPA E.I.C.E. E.S.P a través del proceso de Atención al usuario habilitó canales digitales con el fin de brindar a los usuarios una forma de conexión e interacción más sencilla, rápida y ágil con la empresa.
Inicialmente el usuario accede a la sede administrativa de la Empresa Municipal de Servicios Públicos de Arauca - EMSERPA E.I.C.E. E.S.P para solicitar la visita de inspección, que determine la viabilidad del acceso a los servicios públicos (de acueducto y alcantarillado), luego recibe los datos de la cuenta bancaria para pagar el trámite. Con el recibo de consignación regresa a la sede administrativa para que con el soporte del pago le programe la visita de inspección por parte de la Dirección técnico operativa y como resultado se determine si se expide o no el certificado de viabilidad y disponibilidad de conformidad con lo establecido en el Decreto 3050 de 2013.</t>
  </si>
  <si>
    <t>Ofrecer mayor cobertura en canales digitales para nuestros clientes y usuarios, entregando soluciones de
autogestión que mejoren e impacten positivamente la calidad de la atención y los tiempos de atención.</t>
  </si>
  <si>
    <r>
      <t xml:space="preserve">Vigencia: </t>
    </r>
    <r>
      <rPr>
        <sz val="14"/>
        <color theme="1"/>
        <rFont val="Tahoma"/>
        <family val="2"/>
      </rPr>
      <t>2024</t>
    </r>
  </si>
  <si>
    <r>
      <t xml:space="preserve">COMPONENTE 2: </t>
    </r>
    <r>
      <rPr>
        <sz val="14"/>
        <color theme="1"/>
        <rFont val="Tahoma"/>
        <family val="2"/>
      </rPr>
      <t>Racionalización de trámites</t>
    </r>
  </si>
  <si>
    <t>IDENTIFICACIÓN DEL RIESGO</t>
  </si>
  <si>
    <t>VALORACIÓN DEL RIESGO DE CORRUPCIÓN</t>
  </si>
  <si>
    <t>Fecha</t>
  </si>
  <si>
    <t>MONITOREO Y REVISIÓN</t>
  </si>
  <si>
    <t>Análisis del Riesgo</t>
  </si>
  <si>
    <t>Valoración del riesgo</t>
  </si>
  <si>
    <t>Proceso</t>
  </si>
  <si>
    <t>Objetivo del proceso</t>
  </si>
  <si>
    <t>Nombre del Riesgo</t>
  </si>
  <si>
    <t xml:space="preserve">Causas </t>
  </si>
  <si>
    <t xml:space="preserve">Consecuencias </t>
  </si>
  <si>
    <t xml:space="preserve">Riesgo Inherente </t>
  </si>
  <si>
    <t>Control</t>
  </si>
  <si>
    <t>Acción de Control</t>
  </si>
  <si>
    <t xml:space="preserve">Riesgo Residual </t>
  </si>
  <si>
    <t>Acciones Asociadas al control</t>
  </si>
  <si>
    <t>Acciones</t>
  </si>
  <si>
    <t>Indicador</t>
  </si>
  <si>
    <t>Probabilidad</t>
  </si>
  <si>
    <t>Impacto</t>
  </si>
  <si>
    <t>Nivel de probabilidad</t>
  </si>
  <si>
    <t>Nivel de impacto</t>
  </si>
  <si>
    <t>Resultado</t>
  </si>
  <si>
    <t>Zona del riesgo</t>
  </si>
  <si>
    <t>Periodo de ejecución</t>
  </si>
  <si>
    <t>Registro</t>
  </si>
  <si>
    <t>Direccionamiento Estratégico</t>
  </si>
  <si>
    <t>1. Influencia de terceros para la vinculación en la entidad.
2. Intereses personales para favorecer a un tercero.</t>
  </si>
  <si>
    <t xml:space="preserve">1. Demandas
2. Sanciones legales </t>
  </si>
  <si>
    <t>Probable</t>
  </si>
  <si>
    <t>Mayor</t>
  </si>
  <si>
    <t xml:space="preserve">1. Utilizar los Pliegos Tipo.
2. Implementar SECOP II
3. Realizar la gestión conforme al procedimiento establecido. 
4. Revisar el cumplimiento de los procedimientos. 
5. Mantener actualizados los procedimientos </t>
  </si>
  <si>
    <t>Procedimientos documentados, estandarizados y aplicados</t>
  </si>
  <si>
    <t>Improbable</t>
  </si>
  <si>
    <t>Moderado</t>
  </si>
  <si>
    <t>Cuatrimestral</t>
  </si>
  <si>
    <t>Revisión de las obligaciones contractuales  frente a las funciones establecidas en el Manual de Funciones y Competencias Laborales que permita evitar la duplicidad entre funciones y obligaciones contractuales.</t>
  </si>
  <si>
    <t>Gerente y jefe de Planeación</t>
  </si>
  <si>
    <t xml:space="preserve">Revisar cumplimiento de los requisitos exigidos en el Manual de Funciones y Competencias Laborales. </t>
  </si>
  <si>
    <t>Revisar  y aplicar los compromisos del código de Integridad.</t>
  </si>
  <si>
    <t>Planeación</t>
  </si>
  <si>
    <t xml:space="preserve">1. Falta de análisis de impacto en la decisiones.
2. Falta de acompañamiento técnico y jurídico.
3. Múltiples delegaciones de un mismo tema, con múltiples interpretaciones.
4. Desconocimiento de procesos internos.
</t>
  </si>
  <si>
    <t xml:space="preserve">1. Decisiones erráticas
2. Afectación del clima laboral 
3. Reprocesos 
4. Sanciones legales 
5. Demandas </t>
  </si>
  <si>
    <t xml:space="preserve">Manuales de funciones y niveles de responsabilidad definidos
</t>
  </si>
  <si>
    <t xml:space="preserve">Procesos y procedimientos documentados </t>
  </si>
  <si>
    <t>Posible</t>
  </si>
  <si>
    <t xml:space="preserve">Consulta al equipo responsable - </t>
  </si>
  <si>
    <t>Oficina Asesora Jurídica
Oficina Asesora de Planeación</t>
  </si>
  <si>
    <t xml:space="preserve">Planificación y gestión de cambios </t>
  </si>
  <si>
    <t xml:space="preserve">Capacitación interna </t>
  </si>
  <si>
    <t>Posibilidad de manipulación de información y desviar la gestión estratégica de la entidad para favorecer terceros.</t>
  </si>
  <si>
    <t>1. Falta de análisis de impacto en la decisiones.
2. Falta de acompañamiento técnico y jurídico.
3. Desconocimiento de procesos internos.</t>
  </si>
  <si>
    <t>1. Decisiones erradas.
2. Reprocesos.
3. Sanciones legales.
4. Demandas.</t>
  </si>
  <si>
    <t>Catastrófico</t>
  </si>
  <si>
    <t>1. Realizar la gestión conforme a los procedimientos establecidos 
2. Revisar el cumplimiento de los procedimientos. 
3. Actualizar los procedimientos.
4. Realizar cambio de clave cuando se presente rotación de personal.</t>
  </si>
  <si>
    <t>Consulta al equipo responsable.</t>
  </si>
  <si>
    <t xml:space="preserve">Planificación y gestión de cambios. </t>
  </si>
  <si>
    <t>Capacitación interna.</t>
  </si>
  <si>
    <t>Facturación</t>
  </si>
  <si>
    <t>Posibilidad de manipular lecturas del consumo o bases de datos con información base para la facturación</t>
  </si>
  <si>
    <t xml:space="preserve">1. Realizar la gestión conforme al procedimiento establecido. 
2. Revisar el cumplimiento de los procedimientos. 
3. Actualizar los procedimientos.
</t>
  </si>
  <si>
    <t>Procedimientos formales aplicados</t>
  </si>
  <si>
    <t xml:space="preserve">Revisar cumplimiento de los requisitos exigidos en los Manual de Funciones y Competencias Laborales. </t>
  </si>
  <si>
    <t>Revisar  y aplicar los compromisos del código de ética y el Código de Buen Gobierno</t>
  </si>
  <si>
    <t>Cartera</t>
  </si>
  <si>
    <t>Posibilidad de manipulación de bases de datos con información financiera de acumulados en valor y plazos vencidos para el pago o cambio de saldos a cobrar al subscriptor</t>
  </si>
  <si>
    <t xml:space="preserve">1. Influencia de terceros para evitar procesos de cobro o disminuir saldos pendientes de pago.
2. Intereses personales para favorecer a un tercero.
</t>
  </si>
  <si>
    <t>1. Demandas.
2. Sanciones legales.</t>
  </si>
  <si>
    <t>1. Realizar la gestión conforme al procedimiento establecido. 
2. Revisar el cumplimiento de los procedimientos. 
3. Actualizar los procedimientos.</t>
  </si>
  <si>
    <t>Capacitar al personal sobre las incidencias de los incumplimientos de los procedimientos establecidos.</t>
  </si>
  <si>
    <t>Revisar  y aplicar los compromisos del código de ética y el Código de Buen Gobierno.</t>
  </si>
  <si>
    <t>Atención al usuario</t>
  </si>
  <si>
    <t>Capacitar al personal sobre las incidencias de los incumplimientos de los procedimientos establecidos</t>
  </si>
  <si>
    <t>Pérdidas</t>
  </si>
  <si>
    <t xml:space="preserve">1. Influencia de terceros para . la vinculación en la entidad
2. Intereses personales para favorecer a un tercero.
</t>
  </si>
  <si>
    <t xml:space="preserve">1. Realizar la gestión conforme al procedimiento establecido. 
2. Revisar el cumplimiento de los procedimientos. 
3. Actualizar los procedimientos </t>
  </si>
  <si>
    <t>Acueducto</t>
  </si>
  <si>
    <t xml:space="preserve">Posibilidad de adjudicar contratación y/o vinculación en favor de un tercero por abuso del poder sin el lleno de requisitos. </t>
  </si>
  <si>
    <t xml:space="preserve">1. Influencia de terceros para la vinculación en la entidad.
2. Intereses personales para favorecer a un tercero.
</t>
  </si>
  <si>
    <t xml:space="preserve">1. Demandas.
2. Sanciones legales. </t>
  </si>
  <si>
    <t xml:space="preserve">1. Realizar la gestión conforme al procedimiento establecido. 
2. Revisar el cumplimiento de los procedimientos. 
3. Actualizar los procedimientos. </t>
  </si>
  <si>
    <t>Alcantarillado</t>
  </si>
  <si>
    <t>Posibilidad de favorecimiento a un suscriptor para que reciba el servicio (Acueducto y alcantarillado) y no se facture, no se reporte de la conexión, realizar una conexión fraudulenta que no se legalice al momento que se identifica su existencia.</t>
  </si>
  <si>
    <t>1. Falta de análisis del impacto en la decisiones.
2. Falta de acompañamiento técnico y jurídico. 
3. Desconocimiento de procesos internos.</t>
  </si>
  <si>
    <t>1. Decisiones erráticas.
2. Afectación del clima laboral. 
3. Reprocesos. 
4. Sanciones legales.
5. Demandas.</t>
  </si>
  <si>
    <t>1. Manuales de funciones y niveles de responsabilidad definidos.
2. Investigación de las nuevas normas publicadas. 
3. Actualización de los procedimientos y del Normograma.</t>
  </si>
  <si>
    <t>Gestión documental</t>
  </si>
  <si>
    <t>1. Falencias en los controles de selección.
2. Inadecuada aplicación de la normatividad vigente, manual de contratación y procedimientos asociados.
3. Tráfico de influencias.</t>
  </si>
  <si>
    <t>1. Sanciones disciplinarias, fiscales y/o penales.
2. Demandas a la Entidad.
3. Enriquecimiento ilícito de contratistas y/o funcionarios.</t>
  </si>
  <si>
    <t>1. Realizar la gestión conforme al procedimiento establecido. 
2. Revisar el cumplimiento de los procedimientos.
3. Actualizar los procedimientos.</t>
  </si>
  <si>
    <t>Reforzar las medidas de seguridad física del archivo.</t>
  </si>
  <si>
    <t>Documentar los lineamientos para el control de los documentos depositados en los fondos acumulados  en la Entidad.</t>
  </si>
  <si>
    <t>Capacitar al personal sobre las incidencias de los incumplimientos de los procedimiento establecidos.</t>
  </si>
  <si>
    <t>Gestión Información y tecnología</t>
  </si>
  <si>
    <t xml:space="preserve">Manipulación de las bases de datos de los sistemas de información </t>
  </si>
  <si>
    <t>1. Falencia en los controles de seguridad en los sistemas de información</t>
  </si>
  <si>
    <t>1. Alteración en la información de las bases de datos con favorecimiento a un tercero y afectando las finanzas de la empresa.</t>
  </si>
  <si>
    <t>Realizar rastreos comparativos de las bases de datos y verificar transacciones no habituales o variaciones significativas</t>
  </si>
  <si>
    <t>Trimestral</t>
  </si>
  <si>
    <t>Generar listados trimestrales con variaciones significativas en las bases de datos y modificar permanentemente las claves de acceso de los usuarios autorizados</t>
  </si>
  <si>
    <t>Se realiza seguimiento Trimestral:
I Trimestre: Enero - Marzo
Fecha de seguimiento: 12/04/2024
II Trimestre: Abril-Junio
Fecha de seguimiento: 5/07/2024
III Trimestre: Julio-Septiembre
Fecha de seguimiento: 11/10/2024
IV Trimestre: Octubre-Diciembre
Fecha de seguimiento: 10/01/2025</t>
  </si>
  <si>
    <t>Destinación indebida de los recursos públicos.</t>
  </si>
  <si>
    <t xml:space="preserve">1. Falencias en los controles establecidos.
2. Desconocimiento de la normatividad vigente.
</t>
  </si>
  <si>
    <t>1. Sanciones disciplinarias, fiscales y/o penales.
2. Detrimento patrimonial.</t>
  </si>
  <si>
    <t>Aplicación del manual de contratación vigente bajo Procedimientos formales aplicados</t>
  </si>
  <si>
    <t>Revisar  y aplicar los compromisos del código de integridad y el Código de Buen Gobierno</t>
  </si>
  <si>
    <t>Gestión de proveedores</t>
  </si>
  <si>
    <t xml:space="preserve">Posibilidad de ejercer direccionamiento en un proceso de contratación </t>
  </si>
  <si>
    <t>1. Falencias en los controles establecidos en el almacén y archivo.
2. Falencias en los controles establecidos en el servicio de vigilancia de la Entidad.
3. Permisos de salida de bienes no autorizados.
4. Abuso de poder en el manejo de información privilegiada.</t>
  </si>
  <si>
    <t xml:space="preserve">1. Sanciones disciplinarias, fiscales y/o penales.
2. Detrimento patrimonial.
3. Inexistencia de bienes requeridos para el normal funcionamiento de la Entidad.
</t>
  </si>
  <si>
    <t>Definir los lineamientos internos para los procesos de contratación en la adquisición de bienes, obras y servicios.</t>
  </si>
  <si>
    <t>Se realiza seguimiento Semestral:
I Semestre: Enero-Junio
Fecha de seguimiento: 12/07/2024
II Semestre: Julio-Diciembre
Fecha de seguimiento: 10/01/2026</t>
  </si>
  <si>
    <t>Determinar los responsables para participar en los comités de compras y Evaluación en cada proceso de selección.</t>
  </si>
  <si>
    <t>Publicar los procesos de selección a través del SECOP y el portal web institucional.</t>
  </si>
  <si>
    <t>Gestión del Talento Humano</t>
  </si>
  <si>
    <t>posibilidad de intervención en el direccionamiento de contratación y/o vinculación en favor de un tercero por privilegio en el manejo de información o abuso del poder.</t>
  </si>
  <si>
    <t xml:space="preserve">1. Deficiencia de controles para el manejo de información.
2. Personal carente de competencias para adelantar los procesos.
</t>
  </si>
  <si>
    <t>1. Entrega de candidatos que no tienen las competencias.
2. Perdida de credibilidad de la Institución.
3. Inducir a errores a la Entidad.
4. Reprocesos Institucionales.
5. Incremento de costos operacionales.</t>
  </si>
  <si>
    <t xml:space="preserve">1. Documentar las políticas. 
2. Comunicar las políticas. 
3. Cumplir las políticas de acceso y seguridad. 
4. Capacitar al personal nuevo en políticas establecidas.
</t>
  </si>
  <si>
    <t xml:space="preserve">Seguridad física y de acceso </t>
  </si>
  <si>
    <t>Se realiza seguimiento Semestral:
I Semestre: Enero-Junio
Fecha de seguimiento: 12/07/2024
II Semestre: Julio-Diciembre
Fecha de seguimiento: 10/01/2027</t>
  </si>
  <si>
    <t>Gestión Financiera</t>
  </si>
  <si>
    <t>Destinación Indebida de recursos económicos de la Empresa para favorecer un particular.</t>
  </si>
  <si>
    <t>1. Falencias en los controles establecidos en la tesorería o el almacén.
2. Falencias en los controles establecidos en el servicio de vigilancia de la Entidad. (La empresa no destina recursos para contratar vigilancia.)
3. Permisos de salida de bienes no autorizados. (no realiza entrada ni salida de bienes de almacén).</t>
  </si>
  <si>
    <t>1. Sanciones disciplinarias, fiscales y/o penales.
2. Detrimento patrimonial.
3. Inexistencia de bienes requeridos para el normal funcionamiento de la Entidad.</t>
  </si>
  <si>
    <t>1. Documentar las políticas. 
2. Comunicar las políticas. 
3. Cumplir las políticas de acceso y seguridad. 
4. Capacitar al personal nuevo en las políticas establecidas.</t>
  </si>
  <si>
    <t>Se realiza seguimiento Semestral:
I Semestre: Enero-Junio
Fecha de seguimiento: 12/07/2024
II Semestre: Julio-Diciembre
Fecha de seguimiento: 10/01/2028</t>
  </si>
  <si>
    <t xml:space="preserve">Gestión Jurídica </t>
  </si>
  <si>
    <t xml:space="preserve">Posibilidad de ejercer direccionamiento de contratación y/o vinculación en favor de un tercero.
</t>
  </si>
  <si>
    <t xml:space="preserve">
1. Influencia de terceros para la vinculación en la entidad.
2. Intereses personales para favorecer a un tercero.
</t>
  </si>
  <si>
    <t>Se realiza seguimiento Semestral:
I Semestre: Enero-Junio
Fecha de seguimiento: 12/07/2024
II Semestre: Julio-Diciembre
Fecha de seguimiento: 10/01/2029</t>
  </si>
  <si>
    <r>
      <t xml:space="preserve">Entidad: </t>
    </r>
    <r>
      <rPr>
        <sz val="14"/>
        <rFont val="Tahoma"/>
        <family val="2"/>
      </rPr>
      <t>Empresa Municipal de Servicios Públicos de Arauca - EMSERPA E.I.C.E. E.S.P</t>
    </r>
  </si>
  <si>
    <t>MAPA DE RIESGOS DE CORRUPCIÓN</t>
  </si>
  <si>
    <t>PROBABILIDAD</t>
  </si>
  <si>
    <t>IMPACTO</t>
  </si>
  <si>
    <t>NIVEL PROBABILIDAD</t>
  </si>
  <si>
    <t>NIVEL IMPACTO</t>
  </si>
  <si>
    <t>Rara vez</t>
  </si>
  <si>
    <t>Baja</t>
  </si>
  <si>
    <t>Moderada</t>
  </si>
  <si>
    <t>Casi seguro</t>
  </si>
  <si>
    <t>Alta</t>
  </si>
  <si>
    <t>Extrema</t>
  </si>
  <si>
    <t>Definir estrategias de gestión de cobro que permitan aumentar el recaudo y disminuir usuarios en mora, además de consolidar una cartera real.</t>
  </si>
  <si>
    <t>Gestionar para garantizar la medición efectiva de los consumos del servicio de acueducto a los usuarios que están conectados al sistema en el municipio de Arauca.</t>
  </si>
  <si>
    <t>Operación y mantenimiento del sistema de acueducto garantizando la continuidad, cobertura, presión y calidad del servicio dando cumplimiento a la normatividad vigente.</t>
  </si>
  <si>
    <t>Recolectar y conducir las aguas residuales domésticas del Municipio de Arauca garantizando la prestación del servicio por medio del cumplimiento de la normatividad vigente.</t>
  </si>
  <si>
    <t>Asesorar jurídicamente y representar a la Empresa Municipal de Servicios Públicos EMSERPA E.I.C.E. E.S.P., en asuntos judiciales y extrajudiciales para la defensa de sus intereses.</t>
  </si>
  <si>
    <t>Posibilidad de realizar direccionamiento de contratación y/o vinculación laboral en favor de un tercero por ofrecimientos externos.</t>
  </si>
  <si>
    <t>Definir las estrategias para el logro de la misión y visión institucional, mediante la formulación de planes, programas y proyectos, con el fin de satisfacer las necesidades identificadas y garantizar la mejora continua en la prestación de los servicios públicos de acueducto y alcantarillado de acuerdo con la normatividad vigente.</t>
  </si>
  <si>
    <t>Posibilidad de Interpretación subjetiva de las normas vigentes que  termina por favorecer a un particular</t>
  </si>
  <si>
    <t>Facturar el servicio de Acueducto y Alcantarillado cumpliendo con los requisitos de los usuarios y las políticas administrativas y financieras de la entidad.</t>
  </si>
  <si>
    <t xml:space="preserve">1. Influencia de servidores públicos y OPS en la toma de mediciones del consumo de usuarios, así mismo manipulación del Software por servidores públicos y terceros.
2. Intereses personales para favorecer a un tercero.
</t>
  </si>
  <si>
    <t>1. Demandas.
2. Disminución de Ingresos.
3. Sanciones legales.</t>
  </si>
  <si>
    <t>Líder del Proceso y Delegado del sistema de Calidad</t>
  </si>
  <si>
    <t>Garantizar una atención y respuesta oportuna a las peticiones, quejas y/o recursos interpuestos por el usuario, suscriptor o comunidad, así como establecer la metodología para realizar la modificación de uso de inmueble de residencia a comercial en sistema comercial SIEWEB de la Empresa Municipal de Servicios Públicos de Arauca E.I.C.E. E.S.P.</t>
  </si>
  <si>
    <t>Posibilidad de ocultamiento de información sobre una conexión fraudulenta o manipulación en informes que acumulan el reporte y la estadística de las pérdidas</t>
  </si>
  <si>
    <t>Posibilidad que un expediente se extravíe, se deteriore o se mutile con la intención que información requerida como soporte para la entidad no aparezca en forma fidedigna y oportuna y de cuya decisión un particular resulte beneficiado.</t>
  </si>
  <si>
    <t>1. Realizar copias de seguridad de las bases de datos.
2. Verificar los permisos y accesos a los usuarios que utilizan los sistemas de información.</t>
  </si>
  <si>
    <t>Líder de sistemas reporta los resultados para análisis de control interno</t>
  </si>
  <si>
    <t>1. Presentar cotizaciones del mercado y consulta en pagina de Colombia Compra eficiente cuando aplique.
2. Afianzar los valores del código de Integridad del servicio público. 
3. Seguimiento en Comité de Control interno.</t>
  </si>
  <si>
    <t>Administrar, registrar, contabilizar, conciliar y controlar los recursos financieros de la entidad.</t>
  </si>
  <si>
    <t>Garantizar la disponibilidad, conservación y la entrega de los elementos y/o bienes que se encuentran a cargo de la Empresa Municipal de Servicios Públicos de Arauca E.I.C.E. E.S.P., bajo el apoyo de la gestión de los inventarios de la entidad, mediante la prestación de un servicio eficiente, eficaz y efectivo con el fin de dar un adecuado manejo, registro y control de los Bienes.</t>
  </si>
  <si>
    <t>Garantizar el óptimo funcionamiento del software, hardware y las telecomunicaciones, salvaguardando los activos de información de la empresa.</t>
  </si>
  <si>
    <t>Proveer, mantener y desarrollar integralmente el talento humano competente requerido, en pro del mejoramiento continuo y el fortalecimiento institucional, para el cumplimiento de la misión, metas, objetivos y funciones de la Entidad.</t>
  </si>
  <si>
    <t>Organizar con base a lineamientos normativos vigentes y especificaciones tecnicas del sistema de gestión de calidad, los expedientes, carpetas, o demás documentación que concierne a lo administrativo, financiero, contable y juridico de la entidad.</t>
  </si>
  <si>
    <t>Regular, analizar, consolidar y brindar transparencia en los procesos financieros, contables y administrativos de la entidad; fortaleciendo el sector instiucional y logrando el cumplimiento de lo establecido en normatividad vigente de la contabilidad pública</t>
  </si>
  <si>
    <t>MAPA DE RIESGOS DE CORRUPCIÓN 2024</t>
  </si>
  <si>
    <t>observaciones</t>
  </si>
  <si>
    <t>el lider del proceso solicita que se vuelva a aplicar las acciones mencionadas nuevamente</t>
  </si>
  <si>
    <t xml:space="preserve">se ha solicitado capacitacion al personal, se evidencia pro correo electronico, sin embargo la jefe de proceso realiza capacitacion por parte de sus compañeros </t>
  </si>
  <si>
    <t xml:space="preserve">se solicitan mas capacitaciones en leyes en derecho de peticion en normatividad, ley 142, contratosn de condiciones uniformes, hay que actualizarlo, difusion de buzon nde sugerencias, </t>
  </si>
  <si>
    <t>posible fraude de las recaudadoras al no informar el ingreso total de los pagos</t>
  </si>
  <si>
    <t xml:space="preserve">riesgo por violacion al contrato de facturacion conjunta, </t>
  </si>
  <si>
    <t>el sicofi es manipulable y el sieweb</t>
  </si>
  <si>
    <t>se deben actualizar los procedimientos, son obsoletos y solicitar capacitacones de cartera</t>
  </si>
  <si>
    <t>El personal vinculado a la empresa cuenta con el perfil necesario para la ejecución de las actividades en las que se requiere apoyo, así mismo para adjudicación de la contratación se verifica que cumplan con los requisitos establecidos y la experiencia necesaria. Lo anterior se constata mediante la revisión de la documentación solicitada en el procedimiento establecido, dicha documentación es publicada en forma digital enla plataforma SECOP.</t>
  </si>
  <si>
    <t>Las evidencias reposan en la oficina jurídica en las carpetas de cada contrato, (estudios previos, análisis del sector, propuestas, certificados de estudio y vinculación a salud, etc)</t>
  </si>
  <si>
    <t>Incluir el estudio previo como documento de control.</t>
  </si>
  <si>
    <t>El líder del proceso articula y trabaja de la mano con el personal de planta y el personal contratado, cada actividad delegada está basada en el perfil profesional y en el manual de funciones existente, actualmente la oficina de planeación trabaja de la mano con calidad para establecer el plan de capacitaciones e iniciar con su implementación.</t>
  </si>
  <si>
    <t>El oficina asesora de planeación cuenta con procedimientos debidamente aprobados por calidad, sin embargo dichos procesos no han sido actualizados este año, al momento de terminar un contrato de prestación de servicios, el líder del proceso solcita vía correo electrónico el cambio de clave de las plataformas y/o correos asignados al titular del contrato, lo anterior con el fin que personas que no estén vinculadas a la empresa tengan acceso a información interna.</t>
  </si>
  <si>
    <t>Correos electrónicos remitidos del líder el proceso hacía el jefe de sistemas con la solicitad de asignación de usuarios al personal contratado y/o solicitud de cambio de contraseñas.</t>
  </si>
  <si>
    <t xml:space="preserve">El área de facturación implementa los formatos y procedimientos establecidos, el personal contratado recibe capacitaciones sobre los procedimeintos establecidos, sin embargo, dichos procedimientos no han sido actualizados este año. </t>
  </si>
  <si>
    <t>Procedimientos aprobados por calidad, listado de asitencia a capacitaciones.</t>
  </si>
  <si>
    <t>Procedimientos aprobados por calidad. Cumplimiento del manual de funciones.</t>
  </si>
  <si>
    <t xml:space="preserve">No existe registro ya que no se han realizado capacitaciones. </t>
  </si>
  <si>
    <t>La líder del proceso afirma que desde su perfil y el de su auxiliar no pueden eliminar deudas de suscriptores ni alterar la información. A la fecha no se han realizado capacitaciones.</t>
  </si>
  <si>
    <t>Correos electrónicos recibidos por parte del Director Comercial.</t>
  </si>
  <si>
    <t>La líder del proceso informa que los descuentos realizados son motivados, aprobados y solicitados por el Director Comercial, previa revisión de recibos de energía y documentación presentada por los usuarios. Los precedimientos se ejecutan conforme lo establecido, sin embargo el año en curso no han sido actualizados, a la fecha no se han brindado capacitaciones al personal.</t>
  </si>
  <si>
    <t>falta de control en las visitas realizadas por el personal ops, teniendo encuenta que la responsabilidad no recae sobre ellos y pueden hacer los informes para cumplir metas.</t>
  </si>
  <si>
    <t>Los procedimientos se aplican conforme lo establecido, el área de pérdidas cuenta con la aprobación de un manual por parte de calidad y se actualizó el presente año. El personal ejecuta sus actividades y diligencia los formatos creados y aprobados.</t>
  </si>
  <si>
    <t>Manual y procedimientos aprobados, formatos diligenciados por personal contratado.</t>
  </si>
  <si>
    <t>El líder del proceso afirma que él no realiza adjudicación de contratos ni contratación de personal, así mismo menciona que la oficina de jurídica es quien revisa y evalúa el cumplimiento de los requisitos establecidos.</t>
  </si>
  <si>
    <t>No aplica.</t>
  </si>
  <si>
    <t>El líder del proceso cuenta con personal que cumple con el perfil requerido, así mismo, este personal reporta la ejecución de sus actividades asignadas al inicio de la jornada con evidencia fotográfica diariamente. Los procedimientos se cumplen conforme lo establecido.</t>
  </si>
  <si>
    <t>Manual de funciones y procedimientos establecidos.</t>
  </si>
  <si>
    <t>riesgo de que el operador de vacumm realice servicios sin ordenes pagas. Que la direccion operativa  expida ea disponibilidad de servicios sin el lleno de requisitos,  estudios de mercado no vayan acorde a los precios del mercado local,.</t>
  </si>
  <si>
    <t xml:space="preserve">Expedientes en el archivo de almacén y el archivo central, registro en el sistema TNS. </t>
  </si>
  <si>
    <t>El líder del proceso menciona que el manejo de los expedientes se da siguiendo los procedimientos aprobados por calidad, en lo referente a los archivos de entrada y salida de almacén se registran en el sistema TNS, y se le realiza el procedimeinto establecido. Los documentos archivados solo pueden ser  manipulados por el personal encargado.</t>
  </si>
  <si>
    <t>La trazabilidad se realiza por medio de correo electrónico, cada asignación de usuarios y/o correos electrónicos se da porsolicitud de los demás líderes de procesos, en lo referente a las copias de seguridad afirma que se realizan diariamente, semanal, mensual y anual, y solo el líder del proceso tiene acceso a dicha información.</t>
  </si>
  <si>
    <t>Copias de seguridad, correos electrónicos recibidos.</t>
  </si>
  <si>
    <t xml:space="preserve">El área no realiza destinación de recursos, el personal contratado cumple con el perfil requerido y los trabajadores oficiales ejecutan las funciones asignadas en el manual de funciones, los preocedimientos se ejecutan conforme lo establecido. Los procedimientos no se han actualizado el presente año. </t>
  </si>
  <si>
    <t xml:space="preserve">El líder del proceso afirma que actualmente el proceso de Gestión de Proveedores no realiza la revisión de los contratos celebrados, actualmente es la oficina de jurídica quien publica la documentación y cada supervisor de los contratos es quien realiza la revisión e inspección de la ejecución y cumplimiento de las actividades.   </t>
  </si>
  <si>
    <t>Las politicas se encuentran en el manual de funciones, al momento de contratar el personal debe cumplir con los requisitos y perfil establecidos en dicho manual. Asi mismo las politicas están publicadas en la página web y en los diferentes sitios de trabajo de la empresa, así como en el reglamento interno de trabajo, las capacitaciones se realizan a los oficinales y peronal de libre nombramiento y remoción.</t>
  </si>
  <si>
    <t>Listados de asistencia a capacitaciones y inducción alpersonal de planta.</t>
  </si>
  <si>
    <t>Los pagos realizados vienen soportados y aurotizados  para realizarse, asi mismo todos cuentan con la documentacion requerida, la tesoreria no puede hacer pagos sin permiso, lo archivos quedan para la empresa en fisico, y se hace control documental.</t>
  </si>
  <si>
    <t>Expediente de cada contrato con los soportes establecidos.</t>
  </si>
  <si>
    <t xml:space="preserve">El proceso de gestión jurídica cuentacon los procedimientos aprobados por calidad, los cuales son implementados. Para la contratación se realiza una revisión para verificar el cumplimiento de los requisitos. </t>
  </si>
  <si>
    <t>Procedimientos, requisitos documentados en cada expediente de contratos.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</si>
</sst>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u/>
      <sz val="11"/>
      <color theme="10"/>
      <name val="Calibri"/>
      <family val="2"/>
      <scheme val="minor"/>
    </font>
    <font>
      <sz val="11"/>
      <color theme="1"/>
      <name val="Tahoma"/>
      <family val="2"/>
    </font>
    <font>
      <sz val="14"/>
      <color theme="1"/>
      <name val="Tahoma"/>
      <family val="2"/>
    </font>
    <font>
      <b/>
      <sz val="16"/>
      <color theme="1"/>
      <name val="Tahoma"/>
      <family val="2"/>
    </font>
    <font>
      <b/>
      <sz val="14"/>
      <color theme="1"/>
      <name val="Tahoma"/>
      <family val="2"/>
    </font>
    <font>
      <sz val="12"/>
      <name val="Tahoma"/>
      <family val="2"/>
    </font>
    <font>
      <b/>
      <sz val="20"/>
      <name val="Tahoma"/>
      <family val="2"/>
    </font>
    <font>
      <b/>
      <sz val="14"/>
      <name val="Tahoma"/>
      <family val="2"/>
    </font>
    <font>
      <b/>
      <sz val="12"/>
      <name val="Tahoma"/>
      <family val="2"/>
    </font>
    <font>
      <b/>
      <sz val="12"/>
      <color theme="1"/>
      <name val="Tahoma"/>
      <family val="2"/>
    </font>
    <font>
      <sz val="14"/>
      <name val="Tahoma"/>
      <family val="2"/>
    </font>
    <font>
      <sz val="12"/>
      <color theme="1"/>
      <name val="Tahoma"/>
      <family val="2"/>
    </font>
    <font>
      <b/>
      <sz val="11"/>
      <color theme="1"/>
      <name val="Calibri"/>
      <family val="2"/>
      <scheme val="minor"/>
    </font>
    <font>
      <sz val="10"/>
      <name val="Arial"/>
      <family val="2"/>
    </font>
    <font>
      <u/>
      <sz val="10"/>
      <color theme="10"/>
      <name val="Arial"/>
      <family val="2"/>
    </font>
    <font>
      <b/>
      <sz val="14"/>
      <color rgb="FFFF0000"/>
      <name val="Tahoma"/>
      <family val="2"/>
    </font>
    <font>
      <sz val="12"/>
      <color rgb="FFFF0000"/>
      <name val="Tahoma"/>
      <family val="2"/>
    </font>
    <font>
      <sz val="11"/>
      <color rgb="FFFF0000"/>
      <name val="Tahoma"/>
      <family val="2"/>
    </font>
    <font>
      <b/>
      <sz val="16"/>
      <name val="Tahoma"/>
      <family val="2"/>
    </font>
    <font>
      <sz val="11"/>
      <name val="Tahoma"/>
      <family val="2"/>
    </font>
  </fonts>
  <fills count="6">
    <fill>
      <patternFill patternType="none"/>
    </fill>
    <fill>
      <patternFill patternType="gray125"/>
    </fill>
    <fill>
      <patternFill patternType="solid">
        <fgColor theme="4" tint="0.59999389629810485"/>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0"/>
        <bgColor indexed="64"/>
      </patternFill>
    </fill>
  </fills>
  <borders count="25">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style="hair">
        <color indexed="64"/>
      </left>
      <right/>
      <top style="hair">
        <color indexed="64"/>
      </top>
      <bottom style="hair">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diagonal/>
    </border>
  </borders>
  <cellStyleXfs count="5">
    <xf numFmtId="0" fontId="0" fillId="0" borderId="0"/>
    <xf numFmtId="0" fontId="1" fillId="0" borderId="0" applyNumberFormat="0" applyFill="0" applyBorder="0" applyAlignment="0" applyProtection="0"/>
    <xf numFmtId="0" fontId="14" fillId="0" borderId="0"/>
    <xf numFmtId="0" fontId="15" fillId="0" borderId="0" applyNumberFormat="0" applyFill="0" applyBorder="0" applyAlignment="0" applyProtection="0"/>
    <xf numFmtId="9" fontId="14" fillId="0" borderId="0" applyFont="0" applyFill="0" applyBorder="0" applyAlignment="0" applyProtection="0"/>
  </cellStyleXfs>
  <cellXfs count="115">
    <xf numFmtId="0" fontId="0" fillId="0" borderId="0" xfId="0"/>
    <xf numFmtId="0" fontId="2" fillId="0" borderId="0" xfId="0" applyFont="1"/>
    <xf numFmtId="0" fontId="0" fillId="0" borderId="0" xfId="0" applyAlignment="1">
      <alignment horizontal="center" vertical="center" wrapText="1"/>
    </xf>
    <xf numFmtId="0" fontId="2" fillId="0" borderId="1" xfId="0" applyFont="1" applyBorder="1" applyAlignment="1">
      <alignment horizontal="center" vertical="center" wrapText="1"/>
    </xf>
    <xf numFmtId="0" fontId="13" fillId="0" borderId="0" xfId="0" applyFont="1"/>
    <xf numFmtId="0" fontId="12" fillId="0" borderId="1" xfId="0" applyFont="1" applyBorder="1" applyAlignment="1">
      <alignment horizontal="center" vertical="center" wrapText="1"/>
    </xf>
    <xf numFmtId="0" fontId="10" fillId="2" borderId="1" xfId="0" applyFont="1" applyFill="1" applyBorder="1" applyAlignment="1">
      <alignment horizontal="center" vertical="center" wrapText="1"/>
    </xf>
    <xf numFmtId="9" fontId="0" fillId="0" borderId="0" xfId="0" applyNumberFormat="1"/>
    <xf numFmtId="0" fontId="2" fillId="0" borderId="0" xfId="0" applyFont="1" applyAlignment="1">
      <alignment horizontal="center"/>
    </xf>
    <xf numFmtId="0" fontId="2" fillId="0" borderId="0" xfId="0" applyFont="1" applyAlignment="1">
      <alignment horizontal="center" vertical="center" wrapText="1"/>
    </xf>
    <xf numFmtId="0" fontId="3" fillId="0" borderId="0" xfId="0" applyFont="1"/>
    <xf numFmtId="0" fontId="3" fillId="0" borderId="0" xfId="0" applyFont="1" applyAlignment="1">
      <alignment vertical="center"/>
    </xf>
    <xf numFmtId="0" fontId="16" fillId="0" borderId="0" xfId="0" applyFont="1" applyAlignment="1">
      <alignment vertical="center"/>
    </xf>
    <xf numFmtId="0" fontId="16" fillId="0" borderId="8" xfId="0" applyFont="1" applyBorder="1" applyAlignment="1">
      <alignment vertical="center"/>
    </xf>
    <xf numFmtId="0" fontId="18" fillId="0" borderId="1" xfId="0" applyFont="1" applyBorder="1" applyAlignment="1">
      <alignment horizontal="center" vertical="center" wrapText="1"/>
    </xf>
    <xf numFmtId="0" fontId="20" fillId="0" borderId="0" xfId="0" applyFont="1"/>
    <xf numFmtId="0" fontId="6" fillId="0" borderId="0" xfId="0" applyFont="1"/>
    <xf numFmtId="0" fontId="20" fillId="0" borderId="0" xfId="0" applyFont="1" applyAlignment="1">
      <alignment horizontal="center"/>
    </xf>
    <xf numFmtId="0" fontId="13" fillId="0" borderId="0" xfId="0" applyFont="1" applyAlignment="1">
      <alignment horizontal="center" vertical="center" wrapText="1"/>
    </xf>
    <xf numFmtId="0" fontId="9" fillId="4" borderId="1" xfId="0" applyFont="1" applyFill="1" applyBorder="1" applyAlignment="1">
      <alignment horizontal="center" vertical="center" wrapText="1"/>
    </xf>
    <xf numFmtId="0" fontId="9" fillId="4" borderId="1" xfId="0" applyFont="1" applyFill="1" applyBorder="1" applyAlignment="1">
      <alignment horizontal="center" vertical="center" textRotation="90" wrapText="1"/>
    </xf>
    <xf numFmtId="0" fontId="6" fillId="0" borderId="7"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lignment horizontal="center" vertical="center" wrapText="1"/>
    </xf>
    <xf numFmtId="0" fontId="20" fillId="0" borderId="0" xfId="0" applyFont="1" applyAlignment="1">
      <alignment wrapText="1"/>
    </xf>
    <xf numFmtId="0" fontId="6" fillId="0" borderId="0" xfId="0" applyFont="1" applyAlignment="1">
      <alignment wrapText="1"/>
    </xf>
    <xf numFmtId="0" fontId="10" fillId="2" borderId="2" xfId="0" applyFont="1" applyFill="1" applyBorder="1" applyAlignment="1">
      <alignment horizontal="center" vertical="center" wrapText="1"/>
    </xf>
    <xf numFmtId="0" fontId="10" fillId="2" borderId="7" xfId="0" applyFont="1" applyFill="1" applyBorder="1" applyAlignment="1">
      <alignment horizontal="center" vertical="center" wrapText="1"/>
    </xf>
    <xf numFmtId="14" fontId="2" fillId="0" borderId="2" xfId="0" applyNumberFormat="1" applyFont="1" applyBorder="1" applyAlignment="1">
      <alignment horizontal="center" vertical="center" wrapText="1"/>
    </xf>
    <xf numFmtId="14" fontId="2" fillId="0" borderId="7"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10" fillId="2" borderId="9"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2" fillId="0" borderId="1" xfId="0" applyFont="1" applyBorder="1" applyAlignment="1">
      <alignment horizontal="center" vertical="center" wrapText="1"/>
    </xf>
    <xf numFmtId="0" fontId="2" fillId="0" borderId="1" xfId="0" applyFont="1" applyBorder="1" applyAlignment="1">
      <alignment horizontal="center" vertical="center" wrapText="1"/>
    </xf>
    <xf numFmtId="0" fontId="5" fillId="2" borderId="9"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0" borderId="9" xfId="0" applyFont="1" applyBorder="1" applyAlignment="1">
      <alignment horizontal="left" vertical="center"/>
    </xf>
    <xf numFmtId="0" fontId="5" fillId="0" borderId="5" xfId="0" applyFont="1" applyBorder="1" applyAlignment="1">
      <alignment horizontal="left" vertical="center"/>
    </xf>
    <xf numFmtId="0" fontId="5" fillId="0" borderId="6" xfId="0" applyFont="1" applyBorder="1" applyAlignment="1">
      <alignment horizontal="left" vertical="center"/>
    </xf>
    <xf numFmtId="0" fontId="5" fillId="2" borderId="9"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10" fillId="2" borderId="14"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7" fillId="0" borderId="0" xfId="0" applyFont="1" applyAlignment="1">
      <alignment horizontal="center" vertical="center"/>
    </xf>
    <xf numFmtId="0" fontId="6" fillId="0" borderId="13" xfId="1" applyFont="1" applyBorder="1" applyAlignment="1">
      <alignment horizontal="left" vertical="center" wrapText="1"/>
    </xf>
    <xf numFmtId="0" fontId="6" fillId="0" borderId="12" xfId="1" applyFont="1" applyBorder="1" applyAlignment="1">
      <alignment horizontal="left" vertical="center" wrapText="1"/>
    </xf>
    <xf numFmtId="0" fontId="17" fillId="0" borderId="13" xfId="1" applyFont="1" applyFill="1" applyBorder="1" applyAlignment="1">
      <alignment horizontal="left" vertical="center" wrapText="1"/>
    </xf>
    <xf numFmtId="0" fontId="17" fillId="0" borderId="12" xfId="1" applyFont="1" applyFill="1" applyBorder="1" applyAlignment="1">
      <alignment horizontal="left" vertical="center" wrapText="1"/>
    </xf>
    <xf numFmtId="0" fontId="4" fillId="0" borderId="19" xfId="0" applyFont="1" applyBorder="1" applyAlignment="1">
      <alignment horizontal="center" vertical="center" wrapText="1"/>
    </xf>
    <xf numFmtId="0" fontId="4" fillId="0" borderId="4"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applyAlignment="1">
      <alignment horizontal="center" vertical="center" wrapText="1"/>
    </xf>
    <xf numFmtId="0" fontId="4" fillId="0" borderId="11"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2" xfId="0" applyFont="1" applyBorder="1" applyAlignment="1">
      <alignment horizontal="center" vertical="center" wrapText="1"/>
    </xf>
    <xf numFmtId="0" fontId="6" fillId="0" borderId="8" xfId="0" applyFont="1" applyBorder="1" applyAlignment="1">
      <alignment horizontal="center" wrapText="1"/>
    </xf>
    <xf numFmtId="0" fontId="6" fillId="0" borderId="2" xfId="0" applyFont="1" applyBorder="1" applyAlignment="1" applyProtection="1">
      <alignment horizontal="center" vertical="center" wrapText="1"/>
      <protection locked="0"/>
    </xf>
    <xf numFmtId="0" fontId="6" fillId="0" borderId="24"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5" borderId="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24"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7" xfId="0" applyFont="1" applyBorder="1" applyAlignment="1">
      <alignment horizontal="center" vertical="center" wrapText="1"/>
    </xf>
    <xf numFmtId="0" fontId="9" fillId="4" borderId="1" xfId="0" applyFont="1" applyFill="1" applyBorder="1" applyAlignment="1">
      <alignment horizontal="center" vertical="center" wrapText="1"/>
    </xf>
    <xf numFmtId="0" fontId="6" fillId="0" borderId="8" xfId="0" applyFont="1" applyBorder="1" applyAlignment="1">
      <alignment horizontal="center" vertical="center" wrapText="1"/>
    </xf>
    <xf numFmtId="0" fontId="6" fillId="0" borderId="3" xfId="1" applyFont="1" applyBorder="1" applyAlignment="1">
      <alignment horizontal="left" vertical="center" wrapText="1"/>
    </xf>
    <xf numFmtId="0" fontId="19" fillId="0" borderId="13"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0" xfId="0" applyFont="1" applyAlignment="1">
      <alignment horizontal="center" vertical="center" wrapText="1"/>
    </xf>
    <xf numFmtId="0" fontId="19" fillId="0" borderId="11"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23" xfId="0" applyFont="1" applyBorder="1" applyAlignment="1">
      <alignment horizontal="center" vertical="center" wrapText="1"/>
    </xf>
    <xf numFmtId="0" fontId="6" fillId="0" borderId="3" xfId="1" applyFont="1" applyFill="1" applyBorder="1" applyAlignment="1">
      <alignment horizontal="left" vertical="center" wrapText="1"/>
    </xf>
    <xf numFmtId="0" fontId="9" fillId="3" borderId="1"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xf numFmtId="0" fontId="8" fillId="0" borderId="9"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6" fillId="0" borderId="0" xfId="0" applyFont="1" applyAlignment="1">
      <alignment horizontal="center" wrapText="1"/>
    </xf>
    <xf numFmtId="9" fontId="6" fillId="0" borderId="24" xfId="0" applyNumberFormat="1" applyFont="1" applyBorder="1" applyAlignment="1" applyProtection="1">
      <alignment horizontal="center" vertical="center" wrapText="1"/>
      <protection locked="0"/>
    </xf>
    <xf numFmtId="9" fontId="6" fillId="0" borderId="2" xfId="0" applyNumberFormat="1" applyFont="1" applyBorder="1" applyAlignment="1" applyProtection="1">
      <alignment horizontal="center" vertical="center" wrapText="1"/>
      <protection locked="0"/>
    </xf>
    <xf numFmtId="0" fontId="6" fillId="0" borderId="0" xfId="0" applyFont="1" applyAlignment="1">
      <alignment vertical="center" wrapText="1"/>
    </xf>
    <xf numFmtId="0" fontId="6" fillId="0" borderId="0" xfId="0" applyFont="1" applyAlignment="1">
      <alignment horizontal="center" vertical="center" wrapText="1"/>
    </xf>
  </cellXfs>
  <cellStyles count="5">
    <cellStyle name="Hipervínculo" xfId="1" builtinId="8"/>
    <cellStyle name="Hipervínculo 2" xfId="3" xr:uid="{00000000-0005-0000-0000-000001000000}"/>
    <cellStyle name="Normal" xfId="0" builtinId="0"/>
    <cellStyle name="Normal 2" xfId="2" xr:uid="{00000000-0005-0000-0000-000003000000}"/>
    <cellStyle name="Porcentaje 2" xfId="4" xr:uid="{00000000-0005-0000-0000-000004000000}"/>
  </cellStyles>
  <dxfs count="59">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dxf>
    <dxf>
      <font>
        <color theme="0"/>
      </font>
    </dxf>
    <dxf>
      <font>
        <color theme="0"/>
      </font>
    </dxf>
    <dxf>
      <font>
        <color theme="0"/>
      </font>
    </dxf>
    <dxf>
      <font>
        <color theme="0"/>
      </font>
    </dxf>
    <dxf>
      <font>
        <color theme="0"/>
      </font>
    </dxf>
    <dxf>
      <fill>
        <patternFill>
          <bgColor rgb="FF00B050"/>
        </patternFill>
      </fill>
    </dxf>
    <dxf>
      <font>
        <color theme="0"/>
      </font>
      <fill>
        <patternFill>
          <bgColor rgb="FF632423"/>
        </patternFill>
      </fill>
    </dxf>
    <dxf>
      <fill>
        <patternFill>
          <bgColor rgb="FFFFC000"/>
        </patternFill>
      </fill>
    </dxf>
    <dxf>
      <font>
        <color theme="0"/>
      </font>
      <fill>
        <patternFill>
          <bgColor rgb="FFFF0000"/>
        </patternFill>
      </fill>
    </dxf>
    <dxf>
      <font>
        <color theme="0"/>
      </font>
    </dxf>
    <dxf>
      <font>
        <color theme="0"/>
      </font>
      <fill>
        <patternFill>
          <bgColor theme="0"/>
        </patternFill>
      </fill>
    </dxf>
    <dxf>
      <font>
        <color theme="0"/>
      </font>
    </dxf>
    <dxf>
      <font>
        <color theme="0"/>
      </font>
    </dxf>
    <dxf>
      <font>
        <color theme="0"/>
      </font>
    </dxf>
    <dxf>
      <font>
        <color theme="0"/>
      </font>
    </dxf>
    <dxf>
      <font>
        <color theme="0"/>
      </font>
    </dxf>
    <dxf>
      <font>
        <color theme="0"/>
      </font>
    </dxf>
    <dxf>
      <font>
        <color theme="0"/>
      </font>
    </dxf>
    <dxf>
      <font>
        <color theme="0"/>
      </font>
    </dxf>
    <dxf>
      <fill>
        <patternFill>
          <bgColor rgb="FF00B050"/>
        </patternFill>
      </fill>
    </dxf>
    <dxf>
      <font>
        <color theme="0"/>
      </font>
      <fill>
        <patternFill>
          <bgColor rgb="FF632423"/>
        </patternFill>
      </fill>
    </dxf>
    <dxf>
      <fill>
        <patternFill>
          <bgColor rgb="FFFFC000"/>
        </patternFill>
      </fill>
    </dxf>
    <dxf>
      <font>
        <color theme="0"/>
      </font>
      <fill>
        <patternFill>
          <bgColor rgb="FFFF0000"/>
        </patternFill>
      </fill>
    </dxf>
    <dxf>
      <font>
        <color theme="0"/>
      </font>
    </dxf>
    <dxf>
      <font>
        <color theme="0"/>
      </font>
    </dxf>
    <dxf>
      <fill>
        <patternFill>
          <bgColor rgb="FF92D050"/>
        </patternFill>
      </fill>
    </dxf>
    <dxf>
      <fill>
        <patternFill>
          <bgColor rgb="FFFFFF66"/>
        </patternFill>
      </fill>
    </dxf>
    <dxf>
      <fill>
        <patternFill>
          <bgColor rgb="FFFF9966"/>
        </patternFill>
      </fill>
    </dxf>
    <dxf>
      <fill>
        <patternFill>
          <bgColor rgb="FFFF7C8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colors>
    <mruColors>
      <color rgb="FF0088EE"/>
      <color rgb="FFFFFF89"/>
      <color rgb="FFCEEAB0"/>
      <color rgb="FFCBA9E5"/>
      <color rgb="FFD9F5FF"/>
      <color rgb="FFEBFAFF"/>
      <color rgb="FFB7ECFF"/>
      <color rgb="FF71DAFF"/>
      <color rgb="FFF7C39F"/>
      <color rgb="FFF19A6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8</xdr:col>
      <xdr:colOff>1511629</xdr:colOff>
      <xdr:row>1</xdr:row>
      <xdr:rowOff>47993</xdr:rowOff>
    </xdr:from>
    <xdr:to>
      <xdr:col>10</xdr:col>
      <xdr:colOff>471183</xdr:colOff>
      <xdr:row>3</xdr:row>
      <xdr:rowOff>435427</xdr:rowOff>
    </xdr:to>
    <xdr:pic>
      <xdr:nvPicPr>
        <xdr:cNvPr id="2" name="Imagen 1" descr="C:\Users\alexisg\Downloads\unnamed (1).png">
          <a:extLst>
            <a:ext uri="{FF2B5EF4-FFF2-40B4-BE49-F238E27FC236}">
              <a16:creationId xmlns:a16="http://schemas.microsoft.com/office/drawing/2014/main" id="{259C0612-4202-4F0D-AB8B-63B24BD7ED7B}"/>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5882" b="27059"/>
        <a:stretch/>
      </xdr:blipFill>
      <xdr:spPr bwMode="auto">
        <a:xfrm>
          <a:off x="22510172" y="222164"/>
          <a:ext cx="3520669" cy="128006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24</xdr:col>
      <xdr:colOff>1764175</xdr:colOff>
      <xdr:row>1</xdr:row>
      <xdr:rowOff>33448</xdr:rowOff>
    </xdr:from>
    <xdr:to>
      <xdr:col>26</xdr:col>
      <xdr:colOff>108952</xdr:colOff>
      <xdr:row>3</xdr:row>
      <xdr:rowOff>402739</xdr:rowOff>
    </xdr:to>
    <xdr:pic>
      <xdr:nvPicPr>
        <xdr:cNvPr id="2" name="Imagen 1" descr="C:\Users\alexisg\Downloads\unnamed (1).png">
          <a:extLst>
            <a:ext uri="{FF2B5EF4-FFF2-40B4-BE49-F238E27FC236}">
              <a16:creationId xmlns:a16="http://schemas.microsoft.com/office/drawing/2014/main" id="{D69526D9-1A15-435F-94B7-5732F293CFFD}"/>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5882" b="27059"/>
        <a:stretch/>
      </xdr:blipFill>
      <xdr:spPr bwMode="auto">
        <a:xfrm>
          <a:off x="34827355" y="208708"/>
          <a:ext cx="3252057" cy="1271354"/>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37706</xdr:colOff>
      <xdr:row>1</xdr:row>
      <xdr:rowOff>30480</xdr:rowOff>
    </xdr:from>
    <xdr:to>
      <xdr:col>7</xdr:col>
      <xdr:colOff>762000</xdr:colOff>
      <xdr:row>15</xdr:row>
      <xdr:rowOff>125804</xdr:rowOff>
    </xdr:to>
    <xdr:pic>
      <xdr:nvPicPr>
        <xdr:cNvPr id="2" name="Imagen 1">
          <a:extLst>
            <a:ext uri="{FF2B5EF4-FFF2-40B4-BE49-F238E27FC236}">
              <a16:creationId xmlns:a16="http://schemas.microsoft.com/office/drawing/2014/main" id="{2E6347B3-1BB7-4F0C-8F99-A2ABABCB65AD}"/>
            </a:ext>
          </a:extLst>
        </xdr:cNvPr>
        <xdr:cNvPicPr>
          <a:picLocks noChangeAspect="1"/>
        </xdr:cNvPicPr>
      </xdr:nvPicPr>
      <xdr:blipFill>
        <a:blip xmlns:r="http://schemas.openxmlformats.org/officeDocument/2006/relationships" r:embed="rId1"/>
        <a:stretch>
          <a:fillRect/>
        </a:stretch>
      </xdr:blipFill>
      <xdr:spPr>
        <a:xfrm>
          <a:off x="228206" y="213360"/>
          <a:ext cx="5479174" cy="2655644"/>
        </a:xfrm>
        <a:prstGeom prst="rect">
          <a:avLst/>
        </a:prstGeom>
        <a:ln>
          <a:solidFill>
            <a:sysClr val="windowText" lastClr="000000"/>
          </a:solidFill>
        </a:ln>
      </xdr:spPr>
    </xdr:pic>
    <xdr:clientData/>
  </xdr:twoCellAnchor>
  <xdr:twoCellAnchor editAs="oneCell">
    <xdr:from>
      <xdr:col>9</xdr:col>
      <xdr:colOff>53341</xdr:colOff>
      <xdr:row>1</xdr:row>
      <xdr:rowOff>38101</xdr:rowOff>
    </xdr:from>
    <xdr:to>
      <xdr:col>15</xdr:col>
      <xdr:colOff>777661</xdr:colOff>
      <xdr:row>12</xdr:row>
      <xdr:rowOff>108288</xdr:rowOff>
    </xdr:to>
    <xdr:pic>
      <xdr:nvPicPr>
        <xdr:cNvPr id="3" name="Imagen 2">
          <a:extLst>
            <a:ext uri="{FF2B5EF4-FFF2-40B4-BE49-F238E27FC236}">
              <a16:creationId xmlns:a16="http://schemas.microsoft.com/office/drawing/2014/main" id="{93E10629-E511-4983-810F-5D7EAD050C8E}"/>
            </a:ext>
          </a:extLst>
        </xdr:cNvPr>
        <xdr:cNvPicPr>
          <a:picLocks noChangeAspect="1"/>
        </xdr:cNvPicPr>
      </xdr:nvPicPr>
      <xdr:blipFill>
        <a:blip xmlns:r="http://schemas.openxmlformats.org/officeDocument/2006/relationships" r:embed="rId2"/>
        <a:stretch>
          <a:fillRect/>
        </a:stretch>
      </xdr:blipFill>
      <xdr:spPr>
        <a:xfrm>
          <a:off x="6583681" y="220981"/>
          <a:ext cx="5479200" cy="2081867"/>
        </a:xfrm>
        <a:prstGeom prst="rect">
          <a:avLst/>
        </a:prstGeom>
        <a:ln>
          <a:solidFill>
            <a:sysClr val="windowText" lastClr="000000"/>
          </a:solidFill>
        </a:ln>
      </xdr:spPr>
    </xdr:pic>
    <xdr:clientData/>
  </xdr:twoCellAnchor>
  <xdr:twoCellAnchor editAs="oneCell">
    <xdr:from>
      <xdr:col>1</xdr:col>
      <xdr:colOff>45721</xdr:colOff>
      <xdr:row>17</xdr:row>
      <xdr:rowOff>53341</xdr:rowOff>
    </xdr:from>
    <xdr:to>
      <xdr:col>7</xdr:col>
      <xdr:colOff>770041</xdr:colOff>
      <xdr:row>25</xdr:row>
      <xdr:rowOff>52188</xdr:rowOff>
    </xdr:to>
    <xdr:pic>
      <xdr:nvPicPr>
        <xdr:cNvPr id="4" name="Imagen 3">
          <a:extLst>
            <a:ext uri="{FF2B5EF4-FFF2-40B4-BE49-F238E27FC236}">
              <a16:creationId xmlns:a16="http://schemas.microsoft.com/office/drawing/2014/main" id="{4853C21F-CA6C-40DA-8489-14128D6810E6}"/>
            </a:ext>
          </a:extLst>
        </xdr:cNvPr>
        <xdr:cNvPicPr>
          <a:picLocks noChangeAspect="1"/>
        </xdr:cNvPicPr>
      </xdr:nvPicPr>
      <xdr:blipFill>
        <a:blip xmlns:r="http://schemas.openxmlformats.org/officeDocument/2006/relationships" r:embed="rId3"/>
        <a:stretch>
          <a:fillRect/>
        </a:stretch>
      </xdr:blipFill>
      <xdr:spPr>
        <a:xfrm>
          <a:off x="236221" y="3162301"/>
          <a:ext cx="5479200" cy="1461887"/>
        </a:xfrm>
        <a:prstGeom prst="rect">
          <a:avLst/>
        </a:prstGeom>
        <a:ln>
          <a:solidFill>
            <a:sysClr val="windowText" lastClr="000000"/>
          </a:solidFill>
        </a:ln>
      </xdr:spPr>
    </xdr:pic>
    <xdr:clientData/>
  </xdr:twoCellAnchor>
  <xdr:twoCellAnchor editAs="oneCell">
    <xdr:from>
      <xdr:col>9</xdr:col>
      <xdr:colOff>30480</xdr:colOff>
      <xdr:row>14</xdr:row>
      <xdr:rowOff>30481</xdr:rowOff>
    </xdr:from>
    <xdr:to>
      <xdr:col>15</xdr:col>
      <xdr:colOff>754800</xdr:colOff>
      <xdr:row>32</xdr:row>
      <xdr:rowOff>175382</xdr:rowOff>
    </xdr:to>
    <xdr:pic>
      <xdr:nvPicPr>
        <xdr:cNvPr id="5" name="Imagen 4">
          <a:extLst>
            <a:ext uri="{FF2B5EF4-FFF2-40B4-BE49-F238E27FC236}">
              <a16:creationId xmlns:a16="http://schemas.microsoft.com/office/drawing/2014/main" id="{DBCD24E3-429A-4F6F-8352-1CDFAAEFA422}"/>
            </a:ext>
          </a:extLst>
        </xdr:cNvPr>
        <xdr:cNvPicPr>
          <a:picLocks noChangeAspect="1"/>
        </xdr:cNvPicPr>
      </xdr:nvPicPr>
      <xdr:blipFill>
        <a:blip xmlns:r="http://schemas.openxmlformats.org/officeDocument/2006/relationships" r:embed="rId4"/>
        <a:stretch>
          <a:fillRect/>
        </a:stretch>
      </xdr:blipFill>
      <xdr:spPr>
        <a:xfrm>
          <a:off x="6560820" y="2590801"/>
          <a:ext cx="5479200" cy="3436741"/>
        </a:xfrm>
        <a:prstGeom prst="rect">
          <a:avLst/>
        </a:prstGeom>
        <a:ln>
          <a:solidFill>
            <a:sysClr val="windowText" lastClr="000000"/>
          </a:solidFill>
        </a:ln>
      </xdr:spPr>
    </xdr:pic>
    <xdr:clientData/>
  </xdr:twoCellAnchor>
  <xdr:twoCellAnchor editAs="oneCell">
    <xdr:from>
      <xdr:col>1</xdr:col>
      <xdr:colOff>38100</xdr:colOff>
      <xdr:row>27</xdr:row>
      <xdr:rowOff>53340</xdr:rowOff>
    </xdr:from>
    <xdr:to>
      <xdr:col>7</xdr:col>
      <xdr:colOff>762420</xdr:colOff>
      <xdr:row>50</xdr:row>
      <xdr:rowOff>67494</xdr:rowOff>
    </xdr:to>
    <xdr:pic>
      <xdr:nvPicPr>
        <xdr:cNvPr id="6" name="Imagen 5">
          <a:extLst>
            <a:ext uri="{FF2B5EF4-FFF2-40B4-BE49-F238E27FC236}">
              <a16:creationId xmlns:a16="http://schemas.microsoft.com/office/drawing/2014/main" id="{6B2B818A-A720-47B5-8CBD-1E421414ADEB}"/>
            </a:ext>
          </a:extLst>
        </xdr:cNvPr>
        <xdr:cNvPicPr>
          <a:picLocks noChangeAspect="1"/>
        </xdr:cNvPicPr>
      </xdr:nvPicPr>
      <xdr:blipFill>
        <a:blip xmlns:r="http://schemas.openxmlformats.org/officeDocument/2006/relationships" r:embed="rId5"/>
        <a:stretch>
          <a:fillRect/>
        </a:stretch>
      </xdr:blipFill>
      <xdr:spPr>
        <a:xfrm>
          <a:off x="228600" y="4991100"/>
          <a:ext cx="5479200" cy="4220394"/>
        </a:xfrm>
        <a:prstGeom prst="rect">
          <a:avLst/>
        </a:prstGeom>
        <a:ln>
          <a:solidFill>
            <a:sysClr val="windowText" lastClr="000000"/>
          </a:solid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sharepoint.com/Users/hernan.cervera/Downloads/Copia%20de%20Matriz%20SUIT-%20DAF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ESTRATEGIAS DE RACIONALIZACION"/>
      <sheetName val="CADENA DE TRÁMITES"/>
      <sheetName val="TABLA"/>
      <sheetName val="Tablas instituciones"/>
      <sheetName val="Hoja1"/>
    </sheetNames>
    <sheetDataSet>
      <sheetData sheetId="0"/>
      <sheetData sheetId="1"/>
      <sheetData sheetId="2"/>
      <sheetData sheetId="3">
        <row r="2">
          <cell r="G2" t="str">
            <v>Normativas</v>
          </cell>
        </row>
        <row r="3">
          <cell r="G3" t="str">
            <v>Administrativas</v>
          </cell>
        </row>
        <row r="4">
          <cell r="G4" t="str">
            <v>Tecnologicas</v>
          </cell>
        </row>
      </sheetData>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C8"/>
  <sheetViews>
    <sheetView workbookViewId="0">
      <selection activeCell="E15" sqref="E15"/>
    </sheetView>
  </sheetViews>
  <sheetFormatPr baseColWidth="10" defaultRowHeight="15" x14ac:dyDescent="0.25"/>
  <cols>
    <col min="2" max="2" width="18" customWidth="1"/>
  </cols>
  <sheetData>
    <row r="4" spans="2:3" x14ac:dyDescent="0.25">
      <c r="B4" s="4" t="s">
        <v>1</v>
      </c>
    </row>
    <row r="5" spans="2:3" x14ac:dyDescent="0.25">
      <c r="B5" t="s">
        <v>7</v>
      </c>
    </row>
    <row r="6" spans="2:3" x14ac:dyDescent="0.25">
      <c r="B6" t="s">
        <v>8</v>
      </c>
      <c r="C6" s="7">
        <v>0</v>
      </c>
    </row>
    <row r="7" spans="2:3" x14ac:dyDescent="0.25">
      <c r="B7" t="s">
        <v>10</v>
      </c>
      <c r="C7" s="7">
        <v>0.5</v>
      </c>
    </row>
    <row r="8" spans="2:3" x14ac:dyDescent="0.25">
      <c r="B8" t="s">
        <v>9</v>
      </c>
      <c r="C8" s="7">
        <v>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2:K26"/>
  <sheetViews>
    <sheetView showGridLines="0" zoomScale="40" zoomScaleNormal="40" workbookViewId="0">
      <selection activeCell="E8" sqref="E8"/>
    </sheetView>
  </sheetViews>
  <sheetFormatPr baseColWidth="10" defaultColWidth="11.42578125" defaultRowHeight="14.25" x14ac:dyDescent="0.2"/>
  <cols>
    <col min="1" max="1" width="10.7109375" style="1" customWidth="1"/>
    <col min="2" max="2" width="25.7109375" style="1" customWidth="1"/>
    <col min="3" max="3" width="50.7109375" style="1" customWidth="1"/>
    <col min="4" max="4" width="30.7109375" style="1" customWidth="1"/>
    <col min="5" max="5" width="50.7109375" style="1" customWidth="1"/>
    <col min="6" max="6" width="100.7109375" style="8" customWidth="1"/>
    <col min="7" max="7" width="80.7109375" style="1" customWidth="1"/>
    <col min="8" max="8" width="35.7109375" style="1" customWidth="1"/>
    <col min="9" max="9" width="40.7109375" style="1" customWidth="1"/>
    <col min="10" max="11" width="25.7109375" style="1" customWidth="1"/>
    <col min="12" max="16384" width="11.42578125" style="1"/>
  </cols>
  <sheetData>
    <row r="2" spans="1:11" ht="34.9" customHeight="1" x14ac:dyDescent="0.2">
      <c r="A2" s="56" t="s">
        <v>4</v>
      </c>
      <c r="B2" s="57"/>
      <c r="C2" s="69" t="s">
        <v>2</v>
      </c>
      <c r="D2" s="70"/>
      <c r="E2" s="70"/>
      <c r="F2" s="70"/>
      <c r="G2" s="70"/>
      <c r="H2" s="71"/>
      <c r="I2" s="60"/>
      <c r="J2" s="61"/>
      <c r="K2" s="62"/>
    </row>
    <row r="3" spans="1:11" ht="34.9" customHeight="1" x14ac:dyDescent="0.2">
      <c r="A3" s="58" t="s">
        <v>5</v>
      </c>
      <c r="B3" s="59"/>
      <c r="C3" s="60" t="s">
        <v>3</v>
      </c>
      <c r="D3" s="61"/>
      <c r="E3" s="61"/>
      <c r="F3" s="61"/>
      <c r="G3" s="61"/>
      <c r="H3" s="62"/>
      <c r="I3" s="63"/>
      <c r="J3" s="64"/>
      <c r="K3" s="65"/>
    </row>
    <row r="4" spans="1:11" ht="34.9" customHeight="1" x14ac:dyDescent="0.2">
      <c r="A4" s="58" t="s">
        <v>6</v>
      </c>
      <c r="B4" s="59"/>
      <c r="C4" s="66"/>
      <c r="D4" s="67"/>
      <c r="E4" s="67"/>
      <c r="F4" s="67"/>
      <c r="G4" s="67"/>
      <c r="H4" s="68"/>
      <c r="I4" s="66"/>
      <c r="J4" s="67"/>
      <c r="K4" s="68"/>
    </row>
    <row r="5" spans="1:11" ht="30" customHeight="1" x14ac:dyDescent="0.2">
      <c r="A5" s="55"/>
      <c r="B5" s="55"/>
      <c r="C5" s="55"/>
      <c r="D5" s="55"/>
      <c r="E5" s="55"/>
      <c r="F5" s="55"/>
      <c r="G5" s="55"/>
      <c r="H5" s="55"/>
      <c r="I5" s="55"/>
      <c r="J5" s="55"/>
      <c r="K5" s="55"/>
    </row>
    <row r="6" spans="1:11" s="10" customFormat="1" ht="30" customHeight="1" x14ac:dyDescent="0.25">
      <c r="A6" s="44" t="s">
        <v>50</v>
      </c>
      <c r="B6" s="45"/>
      <c r="C6" s="46"/>
      <c r="D6" s="13"/>
      <c r="E6" s="12"/>
      <c r="F6" s="12"/>
      <c r="G6" s="12"/>
      <c r="H6" s="12"/>
      <c r="I6" s="12"/>
      <c r="J6" s="12"/>
      <c r="K6" s="12"/>
    </row>
    <row r="7" spans="1:11" s="10" customFormat="1" ht="30" customHeight="1" x14ac:dyDescent="0.25">
      <c r="A7" s="44" t="s">
        <v>11</v>
      </c>
      <c r="B7" s="45"/>
      <c r="C7" s="46"/>
      <c r="D7" s="13"/>
      <c r="E7" s="12"/>
      <c r="F7" s="12"/>
      <c r="G7" s="12"/>
      <c r="H7" s="12"/>
      <c r="I7" s="12"/>
      <c r="J7" s="12"/>
      <c r="K7" s="12"/>
    </row>
    <row r="8" spans="1:11" s="11" customFormat="1" ht="30" customHeight="1" x14ac:dyDescent="0.25">
      <c r="A8" s="41" t="s">
        <v>51</v>
      </c>
      <c r="B8" s="42"/>
      <c r="C8" s="43"/>
      <c r="D8" s="13"/>
      <c r="E8" s="12"/>
      <c r="F8" s="12"/>
      <c r="G8" s="12"/>
      <c r="H8" s="12"/>
      <c r="I8" s="12"/>
      <c r="J8" s="12"/>
      <c r="K8" s="12"/>
    </row>
    <row r="9" spans="1:11" s="9" customFormat="1" ht="30" customHeight="1" x14ac:dyDescent="0.25"/>
    <row r="10" spans="1:11" s="9" customFormat="1" ht="30" customHeight="1" x14ac:dyDescent="0.25">
      <c r="A10" s="37" t="s">
        <v>16</v>
      </c>
      <c r="B10" s="38"/>
      <c r="C10" s="39" t="s">
        <v>22</v>
      </c>
      <c r="D10" s="39"/>
      <c r="E10" s="6" t="s">
        <v>20</v>
      </c>
      <c r="F10" s="5" t="s">
        <v>25</v>
      </c>
    </row>
    <row r="11" spans="1:11" s="9" customFormat="1" ht="30" customHeight="1" x14ac:dyDescent="0.25">
      <c r="A11" s="37" t="s">
        <v>17</v>
      </c>
      <c r="B11" s="38"/>
      <c r="C11" s="39" t="s">
        <v>23</v>
      </c>
      <c r="D11" s="39"/>
      <c r="E11" s="6" t="s">
        <v>21</v>
      </c>
      <c r="F11" s="5">
        <v>2024</v>
      </c>
    </row>
    <row r="12" spans="1:11" s="9" customFormat="1" ht="30" customHeight="1" x14ac:dyDescent="0.25">
      <c r="A12" s="37" t="s">
        <v>18</v>
      </c>
      <c r="B12" s="38"/>
      <c r="C12" s="39" t="s">
        <v>24</v>
      </c>
      <c r="D12" s="39"/>
    </row>
    <row r="13" spans="1:11" s="9" customFormat="1" ht="30" customHeight="1" x14ac:dyDescent="0.25">
      <c r="A13" s="37" t="s">
        <v>19</v>
      </c>
      <c r="B13" s="38"/>
      <c r="C13" s="39" t="s">
        <v>24</v>
      </c>
      <c r="D13" s="39"/>
    </row>
    <row r="14" spans="1:11" s="9" customFormat="1" ht="30" customHeight="1" x14ac:dyDescent="0.25"/>
    <row r="15" spans="1:11" s="9" customFormat="1" ht="30" customHeight="1" x14ac:dyDescent="0.25">
      <c r="A15" s="47" t="s">
        <v>42</v>
      </c>
      <c r="B15" s="48"/>
      <c r="C15" s="48"/>
      <c r="D15" s="48"/>
      <c r="E15" s="48"/>
      <c r="F15" s="48"/>
      <c r="G15" s="48"/>
      <c r="H15" s="48"/>
      <c r="I15" s="48"/>
      <c r="J15" s="48"/>
      <c r="K15" s="49"/>
    </row>
    <row r="16" spans="1:11" s="9" customFormat="1" ht="45" customHeight="1" x14ac:dyDescent="0.25">
      <c r="A16" s="26" t="s">
        <v>26</v>
      </c>
      <c r="B16" s="50" t="s">
        <v>27</v>
      </c>
      <c r="C16" s="51"/>
      <c r="D16" s="26" t="s">
        <v>28</v>
      </c>
      <c r="E16" s="26" t="s">
        <v>29</v>
      </c>
      <c r="F16" s="26" t="s">
        <v>30</v>
      </c>
      <c r="G16" s="26" t="s">
        <v>31</v>
      </c>
      <c r="H16" s="26" t="s">
        <v>32</v>
      </c>
      <c r="I16" s="26" t="s">
        <v>33</v>
      </c>
      <c r="J16" s="54" t="s">
        <v>34</v>
      </c>
      <c r="K16" s="54"/>
    </row>
    <row r="17" spans="1:11" s="9" customFormat="1" ht="45" customHeight="1" x14ac:dyDescent="0.25">
      <c r="A17" s="27"/>
      <c r="B17" s="52"/>
      <c r="C17" s="53"/>
      <c r="D17" s="27"/>
      <c r="E17" s="27"/>
      <c r="F17" s="27"/>
      <c r="G17" s="27"/>
      <c r="H17" s="27"/>
      <c r="I17" s="27"/>
      <c r="J17" s="6" t="s">
        <v>38</v>
      </c>
      <c r="K17" s="6" t="s">
        <v>39</v>
      </c>
    </row>
    <row r="18" spans="1:11" s="9" customFormat="1" ht="180" customHeight="1" x14ac:dyDescent="0.25">
      <c r="A18" s="3">
        <v>1</v>
      </c>
      <c r="B18" s="33" t="s">
        <v>35</v>
      </c>
      <c r="C18" s="34"/>
      <c r="D18" s="30" t="s">
        <v>36</v>
      </c>
      <c r="E18" s="30" t="s">
        <v>47</v>
      </c>
      <c r="F18" s="3" t="s">
        <v>48</v>
      </c>
      <c r="G18" s="3" t="s">
        <v>40</v>
      </c>
      <c r="H18" s="30" t="s">
        <v>49</v>
      </c>
      <c r="I18" s="30" t="s">
        <v>37</v>
      </c>
      <c r="J18" s="28">
        <v>45447</v>
      </c>
      <c r="K18" s="28">
        <v>45657</v>
      </c>
    </row>
    <row r="19" spans="1:11" s="9" customFormat="1" ht="180" customHeight="1" x14ac:dyDescent="0.25">
      <c r="A19" s="3">
        <v>2</v>
      </c>
      <c r="B19" s="35"/>
      <c r="C19" s="36"/>
      <c r="D19" s="31"/>
      <c r="E19" s="31"/>
      <c r="F19" s="14" t="s">
        <v>41</v>
      </c>
      <c r="G19" s="3"/>
      <c r="H19" s="31"/>
      <c r="I19" s="31"/>
      <c r="J19" s="29"/>
      <c r="K19" s="29"/>
    </row>
    <row r="20" spans="1:11" s="9" customFormat="1" ht="30" customHeight="1" x14ac:dyDescent="0.25">
      <c r="A20" s="3"/>
      <c r="B20" s="40"/>
      <c r="C20" s="40"/>
      <c r="D20" s="3"/>
      <c r="E20" s="3"/>
      <c r="F20" s="3"/>
      <c r="G20" s="3"/>
      <c r="H20" s="3"/>
      <c r="I20" s="3"/>
      <c r="J20" s="3"/>
      <c r="K20" s="3"/>
    </row>
    <row r="21" spans="1:11" s="9" customFormat="1" ht="30" customHeight="1" x14ac:dyDescent="0.25">
      <c r="A21" s="3"/>
      <c r="B21" s="40"/>
      <c r="C21" s="40"/>
      <c r="D21" s="3"/>
      <c r="E21" s="3"/>
      <c r="F21" s="3"/>
      <c r="G21" s="3"/>
      <c r="H21" s="3"/>
      <c r="I21" s="3"/>
      <c r="J21" s="3"/>
      <c r="K21" s="3"/>
    </row>
    <row r="22" spans="1:11" ht="30" customHeight="1" x14ac:dyDescent="0.2">
      <c r="B22" s="32"/>
      <c r="C22" s="32"/>
    </row>
    <row r="23" spans="1:11" ht="30" customHeight="1" x14ac:dyDescent="0.2">
      <c r="A23" s="37" t="s">
        <v>43</v>
      </c>
      <c r="B23" s="38"/>
      <c r="C23" s="39"/>
      <c r="D23" s="39"/>
      <c r="E23" s="6" t="s">
        <v>45</v>
      </c>
      <c r="F23" s="5"/>
    </row>
    <row r="24" spans="1:11" ht="30" customHeight="1" x14ac:dyDescent="0.2">
      <c r="A24" s="37" t="s">
        <v>44</v>
      </c>
      <c r="B24" s="38"/>
      <c r="C24" s="39"/>
      <c r="D24" s="39"/>
      <c r="E24" s="6" t="s">
        <v>46</v>
      </c>
      <c r="F24" s="5"/>
    </row>
    <row r="25" spans="1:11" ht="30" customHeight="1" x14ac:dyDescent="0.2"/>
    <row r="26" spans="1:11" ht="30" customHeight="1" x14ac:dyDescent="0.2"/>
  </sheetData>
  <mergeCells count="42">
    <mergeCell ref="A5:K5"/>
    <mergeCell ref="A2:B2"/>
    <mergeCell ref="A3:B3"/>
    <mergeCell ref="A4:B4"/>
    <mergeCell ref="I2:K4"/>
    <mergeCell ref="C3:H4"/>
    <mergeCell ref="C2:H2"/>
    <mergeCell ref="A8:C8"/>
    <mergeCell ref="A7:C7"/>
    <mergeCell ref="A6:C6"/>
    <mergeCell ref="C13:D13"/>
    <mergeCell ref="A16:A17"/>
    <mergeCell ref="C12:D12"/>
    <mergeCell ref="C11:D11"/>
    <mergeCell ref="C10:D10"/>
    <mergeCell ref="A15:K15"/>
    <mergeCell ref="D16:D17"/>
    <mergeCell ref="A13:B13"/>
    <mergeCell ref="A12:B12"/>
    <mergeCell ref="A11:B11"/>
    <mergeCell ref="A10:B10"/>
    <mergeCell ref="B16:C17"/>
    <mergeCell ref="J16:K16"/>
    <mergeCell ref="A23:B23"/>
    <mergeCell ref="C23:D23"/>
    <mergeCell ref="A24:B24"/>
    <mergeCell ref="C24:D24"/>
    <mergeCell ref="B20:C20"/>
    <mergeCell ref="B21:C21"/>
    <mergeCell ref="K18:K19"/>
    <mergeCell ref="J18:J19"/>
    <mergeCell ref="I18:I19"/>
    <mergeCell ref="H18:H19"/>
    <mergeCell ref="B22:C22"/>
    <mergeCell ref="E18:E19"/>
    <mergeCell ref="D18:D19"/>
    <mergeCell ref="B18:C19"/>
    <mergeCell ref="I16:I17"/>
    <mergeCell ref="H16:H17"/>
    <mergeCell ref="G16:G17"/>
    <mergeCell ref="F16:F17"/>
    <mergeCell ref="E16:E17"/>
  </mergeCells>
  <pageMargins left="0.59055118110236227" right="0.39370078740157483" top="0.39370078740157483" bottom="0.39370078740157483" header="0.31496062992125984" footer="0.31496062992125984"/>
  <pageSetup scale="3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70C0"/>
  </sheetPr>
  <dimension ref="A2:AC59"/>
  <sheetViews>
    <sheetView tabSelected="1" topLeftCell="B1" zoomScale="60" zoomScaleNormal="60" workbookViewId="0">
      <pane ySplit="11" topLeftCell="A54" activePane="bottomLeft" state="frozen"/>
      <selection activeCell="B11" sqref="B11"/>
      <selection pane="bottomLeft" activeCell="E12" sqref="E12:E14"/>
    </sheetView>
  </sheetViews>
  <sheetFormatPr baseColWidth="10" defaultColWidth="11.5703125" defaultRowHeight="14.25" x14ac:dyDescent="0.2"/>
  <cols>
    <col min="1" max="1" width="2.7109375" style="15" hidden="1" customWidth="1"/>
    <col min="2" max="2" width="17.5703125" style="15" customWidth="1"/>
    <col min="3" max="3" width="30.7109375" style="15" customWidth="1"/>
    <col min="4" max="5" width="50.7109375" style="15" customWidth="1"/>
    <col min="6" max="6" width="40.7109375" style="15" customWidth="1"/>
    <col min="7" max="7" width="12.7109375" style="17" customWidth="1"/>
    <col min="8" max="8" width="14.140625" style="15" customWidth="1"/>
    <col min="9" max="11" width="11.5703125" style="15" hidden="1" customWidth="1"/>
    <col min="12" max="12" width="11.5703125" style="15"/>
    <col min="13" max="13" width="50.7109375" style="15" customWidth="1"/>
    <col min="14" max="14" width="27.85546875" style="15" customWidth="1"/>
    <col min="15" max="15" width="12.7109375" style="15" customWidth="1"/>
    <col min="16" max="16" width="11.5703125" style="15"/>
    <col min="17" max="19" width="11.5703125" style="15" hidden="1" customWidth="1"/>
    <col min="20" max="20" width="11.5703125" style="15"/>
    <col min="21" max="21" width="20.7109375" style="15" customWidth="1"/>
    <col min="22" max="22" width="60.7109375" style="15" customWidth="1"/>
    <col min="23" max="24" width="35.5703125" style="15" customWidth="1"/>
    <col min="25" max="27" width="35.7109375" style="15" customWidth="1"/>
    <col min="28" max="28" width="26" style="24" customWidth="1"/>
    <col min="29" max="29" width="21.85546875" style="15" customWidth="1"/>
    <col min="30" max="16384" width="11.5703125" style="15"/>
  </cols>
  <sheetData>
    <row r="2" spans="2:28" ht="34.9" customHeight="1" x14ac:dyDescent="0.2">
      <c r="B2" s="89" t="s">
        <v>4</v>
      </c>
      <c r="C2" s="89"/>
      <c r="D2" s="89"/>
      <c r="E2" s="90" t="s">
        <v>2</v>
      </c>
      <c r="F2" s="91"/>
      <c r="G2" s="91"/>
      <c r="H2" s="91"/>
      <c r="I2" s="91"/>
      <c r="J2" s="91"/>
      <c r="K2" s="91"/>
      <c r="L2" s="91"/>
      <c r="M2" s="91"/>
      <c r="N2" s="91"/>
      <c r="O2" s="91"/>
      <c r="P2" s="91"/>
      <c r="Q2" s="91"/>
      <c r="R2" s="91"/>
      <c r="S2" s="91"/>
      <c r="T2" s="91"/>
      <c r="U2" s="91"/>
      <c r="V2" s="91"/>
      <c r="W2" s="91"/>
      <c r="X2" s="92"/>
      <c r="Y2" s="93"/>
      <c r="Z2" s="94"/>
      <c r="AA2" s="95"/>
    </row>
    <row r="3" spans="2:28" ht="34.9" customHeight="1" x14ac:dyDescent="0.2">
      <c r="B3" s="102" t="s">
        <v>5</v>
      </c>
      <c r="C3" s="102"/>
      <c r="D3" s="102"/>
      <c r="E3" s="93" t="s">
        <v>219</v>
      </c>
      <c r="F3" s="94"/>
      <c r="G3" s="94"/>
      <c r="H3" s="94"/>
      <c r="I3" s="94"/>
      <c r="J3" s="94"/>
      <c r="K3" s="94"/>
      <c r="L3" s="94"/>
      <c r="M3" s="94"/>
      <c r="N3" s="94"/>
      <c r="O3" s="94"/>
      <c r="P3" s="94"/>
      <c r="Q3" s="94"/>
      <c r="R3" s="94"/>
      <c r="S3" s="94"/>
      <c r="T3" s="94"/>
      <c r="U3" s="94"/>
      <c r="V3" s="94"/>
      <c r="W3" s="94"/>
      <c r="X3" s="95"/>
      <c r="Y3" s="96"/>
      <c r="Z3" s="97"/>
      <c r="AA3" s="98"/>
    </row>
    <row r="4" spans="2:28" ht="34.9" customHeight="1" x14ac:dyDescent="0.2">
      <c r="B4" s="102" t="s">
        <v>6</v>
      </c>
      <c r="C4" s="102"/>
      <c r="D4" s="102"/>
      <c r="E4" s="99"/>
      <c r="F4" s="100"/>
      <c r="G4" s="100"/>
      <c r="H4" s="100"/>
      <c r="I4" s="100"/>
      <c r="J4" s="100"/>
      <c r="K4" s="100"/>
      <c r="L4" s="100"/>
      <c r="M4" s="100"/>
      <c r="N4" s="100"/>
      <c r="O4" s="100"/>
      <c r="P4" s="100"/>
      <c r="Q4" s="100"/>
      <c r="R4" s="100"/>
      <c r="S4" s="100"/>
      <c r="T4" s="100"/>
      <c r="U4" s="100"/>
      <c r="V4" s="100"/>
      <c r="W4" s="100"/>
      <c r="X4" s="101"/>
      <c r="Y4" s="99"/>
      <c r="Z4" s="100"/>
      <c r="AA4" s="101"/>
    </row>
    <row r="6" spans="2:28" ht="30" customHeight="1" x14ac:dyDescent="0.2">
      <c r="B6" s="107" t="s">
        <v>184</v>
      </c>
      <c r="C6" s="108"/>
      <c r="D6" s="108"/>
      <c r="E6" s="108"/>
      <c r="F6" s="108"/>
      <c r="G6" s="108"/>
      <c r="H6" s="108"/>
      <c r="I6" s="108"/>
      <c r="J6" s="108"/>
      <c r="K6" s="108"/>
      <c r="L6" s="108"/>
      <c r="M6" s="108"/>
      <c r="N6" s="108"/>
      <c r="O6" s="108"/>
      <c r="P6" s="108"/>
      <c r="Q6" s="108"/>
      <c r="R6" s="108"/>
      <c r="S6" s="108"/>
      <c r="T6" s="108"/>
      <c r="U6" s="108"/>
      <c r="V6" s="108"/>
      <c r="W6" s="108"/>
      <c r="X6" s="108"/>
      <c r="Y6" s="108"/>
      <c r="Z6" s="108"/>
      <c r="AA6" s="109"/>
    </row>
    <row r="7" spans="2:28" ht="30" customHeight="1" x14ac:dyDescent="0.2">
      <c r="B7" s="104" t="s">
        <v>183</v>
      </c>
      <c r="C7" s="105"/>
      <c r="D7" s="105"/>
      <c r="E7" s="105"/>
      <c r="F7" s="105"/>
      <c r="G7" s="105"/>
      <c r="H7" s="105"/>
      <c r="I7" s="105"/>
      <c r="J7" s="105"/>
      <c r="K7" s="105"/>
      <c r="L7" s="105"/>
      <c r="M7" s="105"/>
      <c r="N7" s="105"/>
      <c r="O7" s="105"/>
      <c r="P7" s="105"/>
      <c r="Q7" s="105"/>
      <c r="R7" s="105"/>
      <c r="S7" s="105"/>
      <c r="T7" s="105"/>
      <c r="U7" s="105"/>
      <c r="V7" s="105"/>
      <c r="W7" s="105"/>
      <c r="X7" s="105"/>
      <c r="Y7" s="105"/>
      <c r="Z7" s="105"/>
      <c r="AA7" s="106"/>
    </row>
    <row r="8" spans="2:28" s="16" customFormat="1" ht="45" customHeight="1" x14ac:dyDescent="0.2">
      <c r="B8" s="103" t="s">
        <v>52</v>
      </c>
      <c r="C8" s="103"/>
      <c r="D8" s="103"/>
      <c r="E8" s="103"/>
      <c r="F8" s="103"/>
      <c r="G8" s="103" t="s">
        <v>53</v>
      </c>
      <c r="H8" s="103"/>
      <c r="I8" s="103"/>
      <c r="J8" s="103"/>
      <c r="K8" s="103"/>
      <c r="L8" s="103"/>
      <c r="M8" s="103"/>
      <c r="N8" s="103"/>
      <c r="O8" s="103"/>
      <c r="P8" s="103"/>
      <c r="Q8" s="103"/>
      <c r="R8" s="103"/>
      <c r="S8" s="103"/>
      <c r="T8" s="103"/>
      <c r="U8" s="103"/>
      <c r="V8" s="103"/>
      <c r="W8" s="103"/>
      <c r="X8" s="103" t="s">
        <v>54</v>
      </c>
      <c r="Y8" s="103" t="s">
        <v>55</v>
      </c>
      <c r="Z8" s="103"/>
      <c r="AA8" s="103"/>
      <c r="AB8" s="25"/>
    </row>
    <row r="9" spans="2:28" s="16" customFormat="1" ht="30" customHeight="1" x14ac:dyDescent="0.2">
      <c r="B9" s="103"/>
      <c r="C9" s="103"/>
      <c r="D9" s="103"/>
      <c r="E9" s="103"/>
      <c r="F9" s="103"/>
      <c r="G9" s="103" t="s">
        <v>56</v>
      </c>
      <c r="H9" s="103"/>
      <c r="I9" s="103"/>
      <c r="J9" s="103"/>
      <c r="K9" s="103"/>
      <c r="L9" s="103"/>
      <c r="M9" s="103" t="s">
        <v>57</v>
      </c>
      <c r="N9" s="103"/>
      <c r="O9" s="103"/>
      <c r="P9" s="103"/>
      <c r="Q9" s="103"/>
      <c r="R9" s="103"/>
      <c r="S9" s="103"/>
      <c r="T9" s="103"/>
      <c r="U9" s="103"/>
      <c r="V9" s="103"/>
      <c r="W9" s="103"/>
      <c r="X9" s="103"/>
      <c r="Y9" s="103"/>
      <c r="Z9" s="103"/>
      <c r="AA9" s="103"/>
      <c r="AB9" s="25"/>
    </row>
    <row r="10" spans="2:28" s="16" customFormat="1" ht="29.25" customHeight="1" x14ac:dyDescent="0.2">
      <c r="B10" s="87" t="s">
        <v>58</v>
      </c>
      <c r="C10" s="87" t="s">
        <v>59</v>
      </c>
      <c r="D10" s="87" t="s">
        <v>60</v>
      </c>
      <c r="E10" s="87" t="s">
        <v>61</v>
      </c>
      <c r="F10" s="87" t="s">
        <v>62</v>
      </c>
      <c r="G10" s="87" t="s">
        <v>63</v>
      </c>
      <c r="H10" s="87"/>
      <c r="I10" s="87"/>
      <c r="J10" s="87"/>
      <c r="K10" s="87"/>
      <c r="L10" s="87"/>
      <c r="M10" s="87" t="s">
        <v>64</v>
      </c>
      <c r="N10" s="87" t="s">
        <v>65</v>
      </c>
      <c r="O10" s="87" t="s">
        <v>66</v>
      </c>
      <c r="P10" s="87"/>
      <c r="Q10" s="87"/>
      <c r="R10" s="87"/>
      <c r="S10" s="87"/>
      <c r="T10" s="87"/>
      <c r="U10" s="87" t="s">
        <v>67</v>
      </c>
      <c r="V10" s="87"/>
      <c r="W10" s="87"/>
      <c r="X10" s="103"/>
      <c r="Y10" s="87" t="s">
        <v>68</v>
      </c>
      <c r="Z10" s="87" t="s">
        <v>0</v>
      </c>
      <c r="AA10" s="87" t="s">
        <v>69</v>
      </c>
      <c r="AB10" s="25"/>
    </row>
    <row r="11" spans="2:28" s="16" customFormat="1" ht="120" customHeight="1" x14ac:dyDescent="0.2">
      <c r="B11" s="87"/>
      <c r="C11" s="87"/>
      <c r="D11" s="87"/>
      <c r="E11" s="87"/>
      <c r="F11" s="87"/>
      <c r="G11" s="20" t="s">
        <v>70</v>
      </c>
      <c r="H11" s="20" t="s">
        <v>71</v>
      </c>
      <c r="I11" s="20" t="s">
        <v>72</v>
      </c>
      <c r="J11" s="20" t="s">
        <v>73</v>
      </c>
      <c r="K11" s="20" t="s">
        <v>74</v>
      </c>
      <c r="L11" s="20" t="s">
        <v>75</v>
      </c>
      <c r="M11" s="87"/>
      <c r="N11" s="87"/>
      <c r="O11" s="20" t="s">
        <v>70</v>
      </c>
      <c r="P11" s="20" t="s">
        <v>71</v>
      </c>
      <c r="Q11" s="20" t="s">
        <v>72</v>
      </c>
      <c r="R11" s="20" t="s">
        <v>73</v>
      </c>
      <c r="S11" s="20" t="s">
        <v>74</v>
      </c>
      <c r="T11" s="20" t="s">
        <v>75</v>
      </c>
      <c r="U11" s="20" t="s">
        <v>76</v>
      </c>
      <c r="V11" s="19" t="s">
        <v>68</v>
      </c>
      <c r="W11" s="19" t="s">
        <v>77</v>
      </c>
      <c r="X11" s="103"/>
      <c r="Y11" s="87"/>
      <c r="Z11" s="87"/>
      <c r="AA11" s="87"/>
      <c r="AB11" s="23" t="s">
        <v>220</v>
      </c>
    </row>
    <row r="12" spans="2:28" s="16" customFormat="1" ht="70.150000000000006" customHeight="1" x14ac:dyDescent="0.2">
      <c r="B12" s="82" t="s">
        <v>78</v>
      </c>
      <c r="C12" s="81" t="s">
        <v>213</v>
      </c>
      <c r="D12" s="82" t="s">
        <v>200</v>
      </c>
      <c r="E12" s="82" t="s">
        <v>79</v>
      </c>
      <c r="F12" s="82" t="s">
        <v>80</v>
      </c>
      <c r="G12" s="79" t="s">
        <v>81</v>
      </c>
      <c r="H12" s="79" t="s">
        <v>105</v>
      </c>
      <c r="I12" s="78" t="str">
        <f>IF(G12="Rara vez","1",IF(G12="Improbable","2",IF(G12="Posible","3",IF(G12="Probable","4",IF(G12="Casi seguro","5"," ")))))</f>
        <v>4</v>
      </c>
      <c r="J12" s="78" t="str">
        <f>IF(H12="Moderado","5",IF(H12="Mayor","10",IF(H12="Catastrófico","20"," ")))</f>
        <v>20</v>
      </c>
      <c r="K12" s="78">
        <f>I12*J12</f>
        <v>80</v>
      </c>
      <c r="L12" s="86" t="str">
        <f>VLOOKUP(K12,Hoja1!I$4:J$14,2,FALSE)</f>
        <v>Extrema</v>
      </c>
      <c r="M12" s="79" t="s">
        <v>83</v>
      </c>
      <c r="N12" s="79" t="s">
        <v>84</v>
      </c>
      <c r="O12" s="79" t="s">
        <v>85</v>
      </c>
      <c r="P12" s="79" t="s">
        <v>82</v>
      </c>
      <c r="Q12" s="78" t="str">
        <f>IF(O12="Rara vez","1",IF(O12="Improbable","2",IF(O12="Posible","3",IF(O12="Probable","4",IF(O12="Casi seguro","5"," ")))))</f>
        <v>2</v>
      </c>
      <c r="R12" s="78" t="str">
        <f>IF(P12="Moderado","5",IF(P12="Mayor","10",IF(P12="Catastrófico","20"," ")))</f>
        <v>10</v>
      </c>
      <c r="S12" s="78">
        <f>Q12*R12</f>
        <v>20</v>
      </c>
      <c r="T12" s="86" t="str">
        <f>VLOOKUP(S12,Hoja1!I$4:J$14,2,FALSE)</f>
        <v>Moderada</v>
      </c>
      <c r="U12" s="81" t="s">
        <v>87</v>
      </c>
      <c r="V12" s="21" t="s">
        <v>88</v>
      </c>
      <c r="W12" s="80" t="s">
        <v>229</v>
      </c>
      <c r="X12" s="74" t="s">
        <v>14</v>
      </c>
      <c r="Y12" s="74" t="s">
        <v>228</v>
      </c>
      <c r="Z12" s="74" t="s">
        <v>89</v>
      </c>
      <c r="AA12" s="111">
        <v>0.9</v>
      </c>
      <c r="AB12" s="88" t="s">
        <v>230</v>
      </c>
    </row>
    <row r="13" spans="2:28" s="16" customFormat="1" ht="70.150000000000006" customHeight="1" x14ac:dyDescent="0.2">
      <c r="B13" s="83"/>
      <c r="C13" s="81"/>
      <c r="D13" s="83"/>
      <c r="E13" s="83"/>
      <c r="F13" s="83"/>
      <c r="G13" s="76"/>
      <c r="H13" s="76"/>
      <c r="I13" s="78"/>
      <c r="J13" s="78"/>
      <c r="K13" s="78"/>
      <c r="L13" s="39"/>
      <c r="M13" s="76"/>
      <c r="N13" s="76"/>
      <c r="O13" s="76"/>
      <c r="P13" s="76"/>
      <c r="Q13" s="78"/>
      <c r="R13" s="78"/>
      <c r="S13" s="78"/>
      <c r="T13" s="39"/>
      <c r="U13" s="81"/>
      <c r="V13" s="22" t="s">
        <v>90</v>
      </c>
      <c r="W13" s="81"/>
      <c r="X13" s="74"/>
      <c r="Y13" s="74"/>
      <c r="Z13" s="74"/>
      <c r="AA13" s="74"/>
      <c r="AB13" s="88"/>
    </row>
    <row r="14" spans="2:28" s="16" customFormat="1" ht="129.75" customHeight="1" x14ac:dyDescent="0.2">
      <c r="B14" s="83"/>
      <c r="C14" s="82"/>
      <c r="D14" s="83"/>
      <c r="E14" s="83"/>
      <c r="F14" s="83"/>
      <c r="G14" s="76"/>
      <c r="H14" s="76"/>
      <c r="I14" s="79"/>
      <c r="J14" s="79"/>
      <c r="K14" s="79"/>
      <c r="L14" s="39"/>
      <c r="M14" s="76"/>
      <c r="N14" s="76"/>
      <c r="O14" s="76"/>
      <c r="P14" s="76"/>
      <c r="Q14" s="79"/>
      <c r="R14" s="79"/>
      <c r="S14" s="79"/>
      <c r="T14" s="39"/>
      <c r="U14" s="82"/>
      <c r="V14" s="22" t="s">
        <v>91</v>
      </c>
      <c r="W14" s="82"/>
      <c r="X14" s="75"/>
      <c r="Y14" s="75"/>
      <c r="Z14" s="75"/>
      <c r="AA14" s="75"/>
      <c r="AB14" s="88"/>
    </row>
    <row r="15" spans="2:28" s="16" customFormat="1" ht="70.150000000000006" customHeight="1" x14ac:dyDescent="0.2">
      <c r="B15" s="83" t="s">
        <v>92</v>
      </c>
      <c r="C15" s="80" t="s">
        <v>201</v>
      </c>
      <c r="D15" s="83" t="s">
        <v>202</v>
      </c>
      <c r="E15" s="83" t="s">
        <v>93</v>
      </c>
      <c r="F15" s="83" t="s">
        <v>94</v>
      </c>
      <c r="G15" s="79" t="s">
        <v>81</v>
      </c>
      <c r="H15" s="79" t="s">
        <v>105</v>
      </c>
      <c r="I15" s="77" t="str">
        <f>IF(G15="Rara vez","1",IF(G15="Improbable","2",IF(G15="Posible","3",IF(G15="Probable","4",IF(G15="Casi seguro","5"," ")))))</f>
        <v>4</v>
      </c>
      <c r="J15" s="77" t="str">
        <f>IF(H15="Moderado","5",IF(H15="Mayor","10",IF(H15="Catastrófico","20"," ")))</f>
        <v>20</v>
      </c>
      <c r="K15" s="77">
        <f>I15*J15</f>
        <v>80</v>
      </c>
      <c r="L15" s="39" t="str">
        <f>VLOOKUP(K15,Hoja1!I$4:J$14,2,FALSE)</f>
        <v>Extrema</v>
      </c>
      <c r="M15" s="76" t="s">
        <v>95</v>
      </c>
      <c r="N15" s="76" t="s">
        <v>96</v>
      </c>
      <c r="O15" s="76" t="s">
        <v>85</v>
      </c>
      <c r="P15" s="76" t="s">
        <v>82</v>
      </c>
      <c r="Q15" s="77" t="str">
        <f>IF(O15="Rara vez","1",IF(O15="Improbable","2",IF(O15="Posible","3",IF(O15="Probable","4",IF(O15="Casi seguro","5"," ")))))</f>
        <v>2</v>
      </c>
      <c r="R15" s="77" t="str">
        <f>IF(P15="Moderado","5",IF(P15="Mayor","10",IF(P15="Catastrófico","20"," ")))</f>
        <v>10</v>
      </c>
      <c r="S15" s="77">
        <f>Q15*R15</f>
        <v>20</v>
      </c>
      <c r="T15" s="84" t="str">
        <f>VLOOKUP(S15,Hoja1!I$4:J$14,2,FALSE)</f>
        <v>Moderada</v>
      </c>
      <c r="U15" s="80" t="s">
        <v>13</v>
      </c>
      <c r="V15" s="22" t="s">
        <v>98</v>
      </c>
      <c r="W15" s="80" t="s">
        <v>237</v>
      </c>
      <c r="X15" s="73" t="s">
        <v>15</v>
      </c>
      <c r="Y15" s="73" t="s">
        <v>231</v>
      </c>
      <c r="Z15" s="73" t="s">
        <v>99</v>
      </c>
      <c r="AA15" s="112">
        <v>0.6</v>
      </c>
      <c r="AB15" s="25"/>
    </row>
    <row r="16" spans="2:28" s="16" customFormat="1" ht="70.150000000000006" customHeight="1" x14ac:dyDescent="0.2">
      <c r="B16" s="83"/>
      <c r="C16" s="81"/>
      <c r="D16" s="83"/>
      <c r="E16" s="83"/>
      <c r="F16" s="83"/>
      <c r="G16" s="76"/>
      <c r="H16" s="76"/>
      <c r="I16" s="78"/>
      <c r="J16" s="78"/>
      <c r="K16" s="78"/>
      <c r="L16" s="39"/>
      <c r="M16" s="76"/>
      <c r="N16" s="76"/>
      <c r="O16" s="76"/>
      <c r="P16" s="76"/>
      <c r="Q16" s="78"/>
      <c r="R16" s="78"/>
      <c r="S16" s="78"/>
      <c r="T16" s="85"/>
      <c r="U16" s="81"/>
      <c r="V16" s="22" t="s">
        <v>100</v>
      </c>
      <c r="W16" s="81"/>
      <c r="X16" s="74"/>
      <c r="Y16" s="74"/>
      <c r="Z16" s="74"/>
      <c r="AA16" s="74"/>
      <c r="AB16" s="25"/>
    </row>
    <row r="17" spans="2:29" s="16" customFormat="1" ht="70.150000000000006" customHeight="1" x14ac:dyDescent="0.2">
      <c r="B17" s="83"/>
      <c r="C17" s="81"/>
      <c r="D17" s="83"/>
      <c r="E17" s="83"/>
      <c r="F17" s="83"/>
      <c r="G17" s="76"/>
      <c r="H17" s="76"/>
      <c r="I17" s="79"/>
      <c r="J17" s="79"/>
      <c r="K17" s="79"/>
      <c r="L17" s="39"/>
      <c r="M17" s="76"/>
      <c r="N17" s="76"/>
      <c r="O17" s="76"/>
      <c r="P17" s="76"/>
      <c r="Q17" s="78"/>
      <c r="R17" s="78"/>
      <c r="S17" s="78"/>
      <c r="T17" s="85"/>
      <c r="U17" s="81"/>
      <c r="V17" s="22" t="s">
        <v>101</v>
      </c>
      <c r="W17" s="82"/>
      <c r="X17" s="75"/>
      <c r="Y17" s="75"/>
      <c r="Z17" s="75"/>
      <c r="AA17" s="75"/>
      <c r="AB17" s="25"/>
    </row>
    <row r="18" spans="2:29" s="16" customFormat="1" ht="70.150000000000006" customHeight="1" x14ac:dyDescent="0.2">
      <c r="B18" s="83"/>
      <c r="C18" s="81"/>
      <c r="D18" s="83" t="s">
        <v>102</v>
      </c>
      <c r="E18" s="83" t="s">
        <v>103</v>
      </c>
      <c r="F18" s="83" t="s">
        <v>104</v>
      </c>
      <c r="G18" s="79" t="s">
        <v>81</v>
      </c>
      <c r="H18" s="79" t="s">
        <v>105</v>
      </c>
      <c r="I18" s="77" t="str">
        <f>IF(G18="Rara vez","1",IF(G18="Improbable","2",IF(G18="Posible","3",IF(G18="Probable","4",IF(G18="Casi seguro","5"," ")))))</f>
        <v>4</v>
      </c>
      <c r="J18" s="77" t="str">
        <f>IF(H18="Moderado","5",IF(H18="Mayor","10",IF(H18="Catastrófico","20"," ")))</f>
        <v>20</v>
      </c>
      <c r="K18" s="77">
        <f>I18*J18</f>
        <v>80</v>
      </c>
      <c r="L18" s="39" t="str">
        <f>VLOOKUP(K18,Hoja1!I$4:J$14,2,FALSE)</f>
        <v>Extrema</v>
      </c>
      <c r="M18" s="76" t="s">
        <v>106</v>
      </c>
      <c r="N18" s="76" t="s">
        <v>96</v>
      </c>
      <c r="O18" s="76"/>
      <c r="P18" s="76"/>
      <c r="Q18" s="78"/>
      <c r="R18" s="78"/>
      <c r="S18" s="78"/>
      <c r="T18" s="85"/>
      <c r="U18" s="81"/>
      <c r="V18" s="22" t="s">
        <v>107</v>
      </c>
      <c r="W18" s="73" t="s">
        <v>233</v>
      </c>
      <c r="X18" s="73" t="s">
        <v>15</v>
      </c>
      <c r="Y18" s="73" t="s">
        <v>232</v>
      </c>
      <c r="Z18" s="73" t="s">
        <v>12</v>
      </c>
      <c r="AA18" s="112">
        <v>0.8</v>
      </c>
      <c r="AB18" s="25"/>
    </row>
    <row r="19" spans="2:29" s="16" customFormat="1" ht="70.150000000000006" customHeight="1" x14ac:dyDescent="0.2">
      <c r="B19" s="83"/>
      <c r="C19" s="81"/>
      <c r="D19" s="83"/>
      <c r="E19" s="83"/>
      <c r="F19" s="83"/>
      <c r="G19" s="76"/>
      <c r="H19" s="76"/>
      <c r="I19" s="78"/>
      <c r="J19" s="78"/>
      <c r="K19" s="78"/>
      <c r="L19" s="39"/>
      <c r="M19" s="76"/>
      <c r="N19" s="76"/>
      <c r="O19" s="76"/>
      <c r="P19" s="76"/>
      <c r="Q19" s="78"/>
      <c r="R19" s="78"/>
      <c r="S19" s="78"/>
      <c r="T19" s="85"/>
      <c r="U19" s="81"/>
      <c r="V19" s="22" t="s">
        <v>108</v>
      </c>
      <c r="W19" s="74"/>
      <c r="X19" s="74"/>
      <c r="Y19" s="74"/>
      <c r="Z19" s="74"/>
      <c r="AA19" s="74"/>
      <c r="AB19" s="25"/>
    </row>
    <row r="20" spans="2:29" s="16" customFormat="1" ht="131.25" customHeight="1" x14ac:dyDescent="0.2">
      <c r="B20" s="83"/>
      <c r="C20" s="82"/>
      <c r="D20" s="83"/>
      <c r="E20" s="83"/>
      <c r="F20" s="83"/>
      <c r="G20" s="76"/>
      <c r="H20" s="76"/>
      <c r="I20" s="79"/>
      <c r="J20" s="79"/>
      <c r="K20" s="79"/>
      <c r="L20" s="39"/>
      <c r="M20" s="76"/>
      <c r="N20" s="76"/>
      <c r="O20" s="76"/>
      <c r="P20" s="76"/>
      <c r="Q20" s="79"/>
      <c r="R20" s="79"/>
      <c r="S20" s="79"/>
      <c r="T20" s="86"/>
      <c r="U20" s="82"/>
      <c r="V20" s="22" t="s">
        <v>109</v>
      </c>
      <c r="W20" s="75"/>
      <c r="X20" s="75"/>
      <c r="Y20" s="75"/>
      <c r="Z20" s="75"/>
      <c r="AA20" s="75"/>
      <c r="AB20" s="25"/>
    </row>
    <row r="21" spans="2:29" s="16" customFormat="1" ht="70.150000000000006" customHeight="1" x14ac:dyDescent="0.2">
      <c r="B21" s="83" t="s">
        <v>110</v>
      </c>
      <c r="C21" s="80" t="s">
        <v>203</v>
      </c>
      <c r="D21" s="83" t="s">
        <v>111</v>
      </c>
      <c r="E21" s="83" t="s">
        <v>204</v>
      </c>
      <c r="F21" s="83" t="s">
        <v>205</v>
      </c>
      <c r="G21" s="79" t="s">
        <v>81</v>
      </c>
      <c r="H21" s="79" t="s">
        <v>105</v>
      </c>
      <c r="I21" s="77" t="str">
        <f>IF(G21="Rara vez","1",IF(G21="Improbable","2",IF(G21="Posible","3",IF(G21="Probable","4",IF(G21="Casi seguro","5"," ")))))</f>
        <v>4</v>
      </c>
      <c r="J21" s="77" t="str">
        <f>IF(H21="Moderado","5",IF(H21="Mayor","10",IF(H21="Catastrófico","20"," ")))</f>
        <v>20</v>
      </c>
      <c r="K21" s="77">
        <f>I21*J21</f>
        <v>80</v>
      </c>
      <c r="L21" s="39" t="str">
        <f>VLOOKUP(K21,Hoja1!I$4:J$14,2,FALSE)</f>
        <v>Extrema</v>
      </c>
      <c r="M21" s="83" t="s">
        <v>112</v>
      </c>
      <c r="N21" s="76" t="s">
        <v>113</v>
      </c>
      <c r="O21" s="76" t="s">
        <v>85</v>
      </c>
      <c r="P21" s="76" t="s">
        <v>82</v>
      </c>
      <c r="Q21" s="77" t="str">
        <f>IF(O21="Rara vez","1",IF(O21="Improbable","2",IF(O21="Posible","3",IF(O21="Probable","4",IF(O21="Casi seguro","5"," ")))))</f>
        <v>2</v>
      </c>
      <c r="R21" s="77" t="str">
        <f>IF(P21="Moderado","5",IF(P21="Mayor","10",IF(P21="Catastrófico","20"," ")))</f>
        <v>10</v>
      </c>
      <c r="S21" s="77">
        <f>Q21*R21</f>
        <v>20</v>
      </c>
      <c r="T21" s="39" t="str">
        <f>VLOOKUP(S21,Hoja1!I$4:J$14,2,FALSE)</f>
        <v>Moderada</v>
      </c>
      <c r="U21" s="80" t="s">
        <v>13</v>
      </c>
      <c r="V21" s="22" t="s">
        <v>114</v>
      </c>
      <c r="W21" s="73" t="s">
        <v>235</v>
      </c>
      <c r="X21" s="73" t="s">
        <v>15</v>
      </c>
      <c r="Y21" s="73" t="s">
        <v>234</v>
      </c>
      <c r="Z21" s="73" t="s">
        <v>206</v>
      </c>
      <c r="AA21" s="112">
        <v>0.9</v>
      </c>
      <c r="AB21" s="72"/>
    </row>
    <row r="22" spans="2:29" s="16" customFormat="1" ht="70.150000000000006" customHeight="1" x14ac:dyDescent="0.2">
      <c r="B22" s="83"/>
      <c r="C22" s="81"/>
      <c r="D22" s="83"/>
      <c r="E22" s="83"/>
      <c r="F22" s="83"/>
      <c r="G22" s="76"/>
      <c r="H22" s="76"/>
      <c r="I22" s="78"/>
      <c r="J22" s="78"/>
      <c r="K22" s="78"/>
      <c r="L22" s="39"/>
      <c r="M22" s="83"/>
      <c r="N22" s="76"/>
      <c r="O22" s="76"/>
      <c r="P22" s="76"/>
      <c r="Q22" s="78"/>
      <c r="R22" s="78"/>
      <c r="S22" s="78"/>
      <c r="T22" s="39"/>
      <c r="U22" s="81"/>
      <c r="V22" s="22" t="s">
        <v>124</v>
      </c>
      <c r="W22" s="74"/>
      <c r="X22" s="74"/>
      <c r="Y22" s="74"/>
      <c r="Z22" s="74"/>
      <c r="AA22" s="74"/>
      <c r="AB22" s="72"/>
    </row>
    <row r="23" spans="2:29" s="16" customFormat="1" ht="70.150000000000006" customHeight="1" x14ac:dyDescent="0.2">
      <c r="B23" s="83"/>
      <c r="C23" s="82"/>
      <c r="D23" s="83"/>
      <c r="E23" s="83"/>
      <c r="F23" s="83"/>
      <c r="G23" s="76"/>
      <c r="H23" s="76"/>
      <c r="I23" s="79"/>
      <c r="J23" s="79"/>
      <c r="K23" s="79"/>
      <c r="L23" s="39"/>
      <c r="M23" s="83"/>
      <c r="N23" s="76"/>
      <c r="O23" s="76"/>
      <c r="P23" s="76"/>
      <c r="Q23" s="79"/>
      <c r="R23" s="79"/>
      <c r="S23" s="79"/>
      <c r="T23" s="39"/>
      <c r="U23" s="82"/>
      <c r="V23" s="22" t="s">
        <v>115</v>
      </c>
      <c r="W23" s="75"/>
      <c r="X23" s="75"/>
      <c r="Y23" s="75"/>
      <c r="Z23" s="75"/>
      <c r="AA23" s="75"/>
      <c r="AB23" s="72"/>
    </row>
    <row r="24" spans="2:29" s="16" customFormat="1" ht="70.150000000000006" customHeight="1" x14ac:dyDescent="0.2">
      <c r="B24" s="83" t="s">
        <v>116</v>
      </c>
      <c r="C24" s="80" t="s">
        <v>195</v>
      </c>
      <c r="D24" s="83" t="s">
        <v>117</v>
      </c>
      <c r="E24" s="83" t="s">
        <v>118</v>
      </c>
      <c r="F24" s="83" t="s">
        <v>119</v>
      </c>
      <c r="G24" s="79" t="s">
        <v>81</v>
      </c>
      <c r="H24" s="79" t="s">
        <v>105</v>
      </c>
      <c r="I24" s="77" t="str">
        <f>IF(G24="Rara vez","1",IF(G24="Improbable","2",IF(G24="Posible","3",IF(G24="Probable","4",IF(G24="Casi seguro","5"," ")))))</f>
        <v>4</v>
      </c>
      <c r="J24" s="77" t="str">
        <f>IF(H24="Moderado","5",IF(H24="Mayor","10",IF(H24="Catastrófico","20"," ")))</f>
        <v>20</v>
      </c>
      <c r="K24" s="77">
        <f>I24*J24</f>
        <v>80</v>
      </c>
      <c r="L24" s="39" t="str">
        <f>VLOOKUP(K24,Hoja1!I$4:J$14,2,FALSE)</f>
        <v>Extrema</v>
      </c>
      <c r="M24" s="83" t="s">
        <v>120</v>
      </c>
      <c r="N24" s="76" t="s">
        <v>113</v>
      </c>
      <c r="O24" s="76" t="s">
        <v>85</v>
      </c>
      <c r="P24" s="76" t="s">
        <v>82</v>
      </c>
      <c r="Q24" s="77" t="str">
        <f>IF(O24="Rara vez","1",IF(O24="Improbable","2",IF(O24="Posible","3",IF(O24="Probable","4",IF(O24="Casi seguro","5"," ")))))</f>
        <v>2</v>
      </c>
      <c r="R24" s="77" t="str">
        <f>IF(P24="Moderado","5",IF(P24="Mayor","10",IF(P24="Catastrófico","20"," ")))</f>
        <v>10</v>
      </c>
      <c r="S24" s="77">
        <f>Q24*R24</f>
        <v>20</v>
      </c>
      <c r="T24" s="39" t="str">
        <f>VLOOKUP(S24,Hoja1!I$4:J$14,2,FALSE)</f>
        <v>Moderada</v>
      </c>
      <c r="U24" s="80" t="s">
        <v>13</v>
      </c>
      <c r="V24" s="22" t="s">
        <v>114</v>
      </c>
      <c r="W24" s="73" t="s">
        <v>236</v>
      </c>
      <c r="X24" s="73" t="s">
        <v>15</v>
      </c>
      <c r="Y24" s="80" t="s">
        <v>238</v>
      </c>
      <c r="Z24" s="73" t="s">
        <v>206</v>
      </c>
      <c r="AA24" s="112">
        <v>0.8</v>
      </c>
      <c r="AB24" s="113" t="s">
        <v>224</v>
      </c>
      <c r="AC24" s="114" t="s">
        <v>227</v>
      </c>
    </row>
    <row r="25" spans="2:29" s="16" customFormat="1" ht="70.150000000000006" customHeight="1" x14ac:dyDescent="0.2">
      <c r="B25" s="83"/>
      <c r="C25" s="81"/>
      <c r="D25" s="83"/>
      <c r="E25" s="83"/>
      <c r="F25" s="83"/>
      <c r="G25" s="76"/>
      <c r="H25" s="76"/>
      <c r="I25" s="78"/>
      <c r="J25" s="78"/>
      <c r="K25" s="78"/>
      <c r="L25" s="39"/>
      <c r="M25" s="83"/>
      <c r="N25" s="76"/>
      <c r="O25" s="76"/>
      <c r="P25" s="76"/>
      <c r="Q25" s="78"/>
      <c r="R25" s="78"/>
      <c r="S25" s="78"/>
      <c r="T25" s="39"/>
      <c r="U25" s="81"/>
      <c r="V25" s="22" t="s">
        <v>121</v>
      </c>
      <c r="W25" s="74"/>
      <c r="X25" s="74"/>
      <c r="Y25" s="81"/>
      <c r="Z25" s="74"/>
      <c r="AA25" s="74"/>
      <c r="AB25" s="113" t="s">
        <v>226</v>
      </c>
      <c r="AC25" s="114"/>
    </row>
    <row r="26" spans="2:29" s="16" customFormat="1" ht="70.150000000000006" customHeight="1" x14ac:dyDescent="0.2">
      <c r="B26" s="83"/>
      <c r="C26" s="82"/>
      <c r="D26" s="83"/>
      <c r="E26" s="83"/>
      <c r="F26" s="83"/>
      <c r="G26" s="76"/>
      <c r="H26" s="76"/>
      <c r="I26" s="79"/>
      <c r="J26" s="79"/>
      <c r="K26" s="79"/>
      <c r="L26" s="39"/>
      <c r="M26" s="83"/>
      <c r="N26" s="76"/>
      <c r="O26" s="76"/>
      <c r="P26" s="76"/>
      <c r="Q26" s="79"/>
      <c r="R26" s="79"/>
      <c r="S26" s="79"/>
      <c r="T26" s="39"/>
      <c r="U26" s="82"/>
      <c r="V26" s="22" t="s">
        <v>122</v>
      </c>
      <c r="W26" s="75"/>
      <c r="X26" s="75"/>
      <c r="Y26" s="82"/>
      <c r="Z26" s="75"/>
      <c r="AA26" s="75"/>
      <c r="AB26" s="113" t="s">
        <v>225</v>
      </c>
      <c r="AC26" s="114"/>
    </row>
    <row r="27" spans="2:29" s="16" customFormat="1" ht="70.150000000000006" customHeight="1" x14ac:dyDescent="0.2">
      <c r="B27" s="83" t="s">
        <v>123</v>
      </c>
      <c r="C27" s="80" t="s">
        <v>207</v>
      </c>
      <c r="D27" s="83" t="s">
        <v>117</v>
      </c>
      <c r="E27" s="83" t="s">
        <v>118</v>
      </c>
      <c r="F27" s="83" t="s">
        <v>119</v>
      </c>
      <c r="G27" s="79" t="s">
        <v>81</v>
      </c>
      <c r="H27" s="79" t="s">
        <v>105</v>
      </c>
      <c r="I27" s="77" t="str">
        <f>IF(G27="Rara vez","1",IF(G27="Improbable","2",IF(G27="Posible","3",IF(G27="Probable","4",IF(G27="Casi seguro","5"," ")))))</f>
        <v>4</v>
      </c>
      <c r="J27" s="77" t="str">
        <f>IF(H27="Moderado","5",IF(H27="Mayor","10",IF(H27="Catastrófico","20"," ")))</f>
        <v>20</v>
      </c>
      <c r="K27" s="77">
        <f>I27*J27</f>
        <v>80</v>
      </c>
      <c r="L27" s="39" t="str">
        <f>VLOOKUP(K27,Hoja1!I$4:J$14,2,FALSE)</f>
        <v>Extrema</v>
      </c>
      <c r="M27" s="76" t="s">
        <v>120</v>
      </c>
      <c r="N27" s="76" t="s">
        <v>113</v>
      </c>
      <c r="O27" s="76" t="s">
        <v>85</v>
      </c>
      <c r="P27" s="76" t="s">
        <v>82</v>
      </c>
      <c r="Q27" s="77" t="str">
        <f>IF(O27="Rara vez","1",IF(O27="Improbable","2",IF(O27="Posible","3",IF(O27="Probable","4",IF(O27="Casi seguro","5"," ")))))</f>
        <v>2</v>
      </c>
      <c r="R27" s="77" t="str">
        <f>IF(P27="Moderado","5",IF(P27="Mayor","10",IF(P27="Catastrófico","20"," ")))</f>
        <v>10</v>
      </c>
      <c r="S27" s="77">
        <f>Q27*R27</f>
        <v>20</v>
      </c>
      <c r="T27" s="39" t="str">
        <f>VLOOKUP(S27,Hoja1!I$4:J$14,2,FALSE)</f>
        <v>Moderada</v>
      </c>
      <c r="U27" s="80" t="s">
        <v>13</v>
      </c>
      <c r="V27" s="22" t="s">
        <v>114</v>
      </c>
      <c r="W27" s="73" t="s">
        <v>239</v>
      </c>
      <c r="X27" s="73" t="s">
        <v>15</v>
      </c>
      <c r="Y27" s="73" t="s">
        <v>240</v>
      </c>
      <c r="Z27" s="73" t="s">
        <v>206</v>
      </c>
      <c r="AA27" s="112">
        <v>0.8</v>
      </c>
      <c r="AB27" s="88" t="s">
        <v>223</v>
      </c>
      <c r="AC27" s="110" t="s">
        <v>222</v>
      </c>
    </row>
    <row r="28" spans="2:29" s="16" customFormat="1" ht="70.150000000000006" customHeight="1" x14ac:dyDescent="0.2">
      <c r="B28" s="83"/>
      <c r="C28" s="81"/>
      <c r="D28" s="83"/>
      <c r="E28" s="83"/>
      <c r="F28" s="83"/>
      <c r="G28" s="76"/>
      <c r="H28" s="76"/>
      <c r="I28" s="78"/>
      <c r="J28" s="78"/>
      <c r="K28" s="78"/>
      <c r="L28" s="39"/>
      <c r="M28" s="76"/>
      <c r="N28" s="76"/>
      <c r="O28" s="76"/>
      <c r="P28" s="76"/>
      <c r="Q28" s="78"/>
      <c r="R28" s="78"/>
      <c r="S28" s="78"/>
      <c r="T28" s="39"/>
      <c r="U28" s="81"/>
      <c r="V28" s="22" t="s">
        <v>124</v>
      </c>
      <c r="W28" s="74"/>
      <c r="X28" s="74"/>
      <c r="Y28" s="74"/>
      <c r="Z28" s="74"/>
      <c r="AA28" s="74"/>
      <c r="AB28" s="88"/>
      <c r="AC28" s="110"/>
    </row>
    <row r="29" spans="2:29" s="16" customFormat="1" ht="88.5" customHeight="1" x14ac:dyDescent="0.2">
      <c r="B29" s="83"/>
      <c r="C29" s="82"/>
      <c r="D29" s="83"/>
      <c r="E29" s="83"/>
      <c r="F29" s="83"/>
      <c r="G29" s="76"/>
      <c r="H29" s="76"/>
      <c r="I29" s="79"/>
      <c r="J29" s="79"/>
      <c r="K29" s="79"/>
      <c r="L29" s="39"/>
      <c r="M29" s="76"/>
      <c r="N29" s="76"/>
      <c r="O29" s="76"/>
      <c r="P29" s="76"/>
      <c r="Q29" s="79"/>
      <c r="R29" s="79"/>
      <c r="S29" s="79"/>
      <c r="T29" s="39"/>
      <c r="U29" s="82"/>
      <c r="V29" s="22" t="s">
        <v>115</v>
      </c>
      <c r="W29" s="75"/>
      <c r="X29" s="75"/>
      <c r="Y29" s="75"/>
      <c r="Z29" s="75"/>
      <c r="AA29" s="75"/>
      <c r="AB29" s="88"/>
      <c r="AC29" s="110"/>
    </row>
    <row r="30" spans="2:29" s="16" customFormat="1" ht="70.150000000000006" customHeight="1" x14ac:dyDescent="0.2">
      <c r="B30" s="83" t="s">
        <v>125</v>
      </c>
      <c r="C30" s="80" t="s">
        <v>196</v>
      </c>
      <c r="D30" s="83" t="s">
        <v>208</v>
      </c>
      <c r="E30" s="83" t="s">
        <v>126</v>
      </c>
      <c r="F30" s="83" t="s">
        <v>119</v>
      </c>
      <c r="G30" s="79" t="s">
        <v>81</v>
      </c>
      <c r="H30" s="79" t="s">
        <v>105</v>
      </c>
      <c r="I30" s="77" t="str">
        <f>IF(G30="Rara vez","1",IF(G30="Improbable","2",IF(G30="Posible","3",IF(G30="Probable","4",IF(G30="Casi seguro","5"," ")))))</f>
        <v>4</v>
      </c>
      <c r="J30" s="77" t="str">
        <f>IF(H30="Moderado","5",IF(H30="Mayor","10",IF(H30="Catastrófico","20"," ")))</f>
        <v>20</v>
      </c>
      <c r="K30" s="77">
        <f>I30*J30</f>
        <v>80</v>
      </c>
      <c r="L30" s="39" t="str">
        <f>VLOOKUP(K30,Hoja1!I$4:J$14,2,FALSE)</f>
        <v>Extrema</v>
      </c>
      <c r="M30" s="76" t="s">
        <v>127</v>
      </c>
      <c r="N30" s="76" t="s">
        <v>113</v>
      </c>
      <c r="O30" s="76" t="s">
        <v>85</v>
      </c>
      <c r="P30" s="76" t="s">
        <v>82</v>
      </c>
      <c r="Q30" s="77" t="str">
        <f>IF(O30="Rara vez","1",IF(O30="Improbable","2",IF(O30="Posible","3",IF(O30="Probable","4",IF(O30="Casi seguro","5"," ")))))</f>
        <v>2</v>
      </c>
      <c r="R30" s="77" t="str">
        <f>IF(P30="Moderado","5",IF(P30="Mayor","10",IF(P30="Catastrófico","20"," ")))</f>
        <v>10</v>
      </c>
      <c r="S30" s="77">
        <f>Q30*R30</f>
        <v>20</v>
      </c>
      <c r="T30" s="39" t="str">
        <f>VLOOKUP(S30,Hoja1!I$4:J$14,2,FALSE)</f>
        <v>Moderada</v>
      </c>
      <c r="U30" s="80" t="s">
        <v>13</v>
      </c>
      <c r="V30" s="22" t="s">
        <v>114</v>
      </c>
      <c r="W30" s="73" t="s">
        <v>243</v>
      </c>
      <c r="X30" s="73" t="s">
        <v>15</v>
      </c>
      <c r="Y30" s="73" t="s">
        <v>242</v>
      </c>
      <c r="Z30" s="73" t="s">
        <v>206</v>
      </c>
      <c r="AA30" s="112">
        <v>0.8</v>
      </c>
      <c r="AB30" s="88" t="s">
        <v>241</v>
      </c>
    </row>
    <row r="31" spans="2:29" s="16" customFormat="1" ht="70.150000000000006" customHeight="1" x14ac:dyDescent="0.2">
      <c r="B31" s="83"/>
      <c r="C31" s="81"/>
      <c r="D31" s="83"/>
      <c r="E31" s="83"/>
      <c r="F31" s="83"/>
      <c r="G31" s="76"/>
      <c r="H31" s="76"/>
      <c r="I31" s="78"/>
      <c r="J31" s="78"/>
      <c r="K31" s="78"/>
      <c r="L31" s="39"/>
      <c r="M31" s="76"/>
      <c r="N31" s="76"/>
      <c r="O31" s="76"/>
      <c r="P31" s="76"/>
      <c r="Q31" s="78"/>
      <c r="R31" s="78"/>
      <c r="S31" s="78"/>
      <c r="T31" s="39"/>
      <c r="U31" s="81"/>
      <c r="V31" s="22" t="s">
        <v>121</v>
      </c>
      <c r="W31" s="74"/>
      <c r="X31" s="74"/>
      <c r="Y31" s="74"/>
      <c r="Z31" s="74"/>
      <c r="AA31" s="74"/>
      <c r="AB31" s="88"/>
    </row>
    <row r="32" spans="2:29" s="16" customFormat="1" ht="70.150000000000006" customHeight="1" x14ac:dyDescent="0.2">
      <c r="B32" s="83"/>
      <c r="C32" s="82"/>
      <c r="D32" s="83"/>
      <c r="E32" s="83"/>
      <c r="F32" s="83"/>
      <c r="G32" s="76"/>
      <c r="H32" s="76"/>
      <c r="I32" s="79"/>
      <c r="J32" s="79"/>
      <c r="K32" s="79"/>
      <c r="L32" s="39"/>
      <c r="M32" s="76"/>
      <c r="N32" s="76"/>
      <c r="O32" s="76"/>
      <c r="P32" s="76"/>
      <c r="Q32" s="79"/>
      <c r="R32" s="79"/>
      <c r="S32" s="79"/>
      <c r="T32" s="39"/>
      <c r="U32" s="82"/>
      <c r="V32" s="22" t="s">
        <v>115</v>
      </c>
      <c r="W32" s="75"/>
      <c r="X32" s="75"/>
      <c r="Y32" s="75"/>
      <c r="Z32" s="75"/>
      <c r="AA32" s="75"/>
      <c r="AB32" s="88"/>
    </row>
    <row r="33" spans="2:28" s="16" customFormat="1" ht="70.150000000000006" customHeight="1" x14ac:dyDescent="0.2">
      <c r="B33" s="83" t="s">
        <v>128</v>
      </c>
      <c r="C33" s="80" t="s">
        <v>197</v>
      </c>
      <c r="D33" s="83" t="s">
        <v>129</v>
      </c>
      <c r="E33" s="83" t="s">
        <v>130</v>
      </c>
      <c r="F33" s="83" t="s">
        <v>131</v>
      </c>
      <c r="G33" s="79" t="s">
        <v>81</v>
      </c>
      <c r="H33" s="79" t="s">
        <v>105</v>
      </c>
      <c r="I33" s="77" t="str">
        <f>IF(G33="Rara vez","1",IF(G33="Improbable","2",IF(G33="Posible","3",IF(G33="Probable","4",IF(G33="Casi seguro","5"," ")))))</f>
        <v>4</v>
      </c>
      <c r="J33" s="77" t="str">
        <f>IF(H33="Moderado","5",IF(H33="Mayor","10",IF(H33="Catastrófico","20"," ")))</f>
        <v>20</v>
      </c>
      <c r="K33" s="77">
        <f>I33*J33</f>
        <v>80</v>
      </c>
      <c r="L33" s="39" t="str">
        <f>VLOOKUP(K33,Hoja1!I$4:J$14,2,FALSE)</f>
        <v>Extrema</v>
      </c>
      <c r="M33" s="76" t="s">
        <v>132</v>
      </c>
      <c r="N33" s="76" t="s">
        <v>113</v>
      </c>
      <c r="O33" s="76" t="s">
        <v>85</v>
      </c>
      <c r="P33" s="76" t="s">
        <v>82</v>
      </c>
      <c r="Q33" s="77" t="str">
        <f>IF(O33="Rara vez","1",IF(O33="Improbable","2",IF(O33="Posible","3",IF(O33="Probable","4",IF(O33="Casi seguro","5"," ")))))</f>
        <v>2</v>
      </c>
      <c r="R33" s="77" t="str">
        <f>IF(P33="Moderado","5",IF(P33="Mayor","10",IF(P33="Catastrófico","20"," ")))</f>
        <v>10</v>
      </c>
      <c r="S33" s="77">
        <f>Q33*R33</f>
        <v>20</v>
      </c>
      <c r="T33" s="39" t="str">
        <f>VLOOKUP(S33,Hoja1!I$4:J$14,2,FALSE)</f>
        <v>Moderada</v>
      </c>
      <c r="U33" s="80" t="s">
        <v>13</v>
      </c>
      <c r="V33" s="22" t="s">
        <v>114</v>
      </c>
      <c r="W33" s="73" t="s">
        <v>245</v>
      </c>
      <c r="X33" s="73" t="s">
        <v>15</v>
      </c>
      <c r="Y33" s="73" t="s">
        <v>244</v>
      </c>
      <c r="Z33" s="73" t="s">
        <v>206</v>
      </c>
      <c r="AA33" s="112">
        <v>0.8</v>
      </c>
      <c r="AB33" s="25"/>
    </row>
    <row r="34" spans="2:28" s="16" customFormat="1" ht="70.150000000000006" customHeight="1" x14ac:dyDescent="0.2">
      <c r="B34" s="83"/>
      <c r="C34" s="81"/>
      <c r="D34" s="83"/>
      <c r="E34" s="83"/>
      <c r="F34" s="83"/>
      <c r="G34" s="76"/>
      <c r="H34" s="76"/>
      <c r="I34" s="78"/>
      <c r="J34" s="78"/>
      <c r="K34" s="78"/>
      <c r="L34" s="39"/>
      <c r="M34" s="76"/>
      <c r="N34" s="76"/>
      <c r="O34" s="76"/>
      <c r="P34" s="76"/>
      <c r="Q34" s="78"/>
      <c r="R34" s="78"/>
      <c r="S34" s="78"/>
      <c r="T34" s="39"/>
      <c r="U34" s="81"/>
      <c r="V34" s="22" t="s">
        <v>121</v>
      </c>
      <c r="W34" s="74"/>
      <c r="X34" s="74"/>
      <c r="Y34" s="74"/>
      <c r="Z34" s="74"/>
      <c r="AA34" s="74"/>
      <c r="AB34" s="25"/>
    </row>
    <row r="35" spans="2:28" s="16" customFormat="1" ht="70.150000000000006" customHeight="1" x14ac:dyDescent="0.2">
      <c r="B35" s="83"/>
      <c r="C35" s="82"/>
      <c r="D35" s="83"/>
      <c r="E35" s="83"/>
      <c r="F35" s="83"/>
      <c r="G35" s="76"/>
      <c r="H35" s="76"/>
      <c r="I35" s="79"/>
      <c r="J35" s="79"/>
      <c r="K35" s="79"/>
      <c r="L35" s="39"/>
      <c r="M35" s="76"/>
      <c r="N35" s="76"/>
      <c r="O35" s="76"/>
      <c r="P35" s="76"/>
      <c r="Q35" s="79"/>
      <c r="R35" s="79"/>
      <c r="S35" s="79"/>
      <c r="T35" s="39"/>
      <c r="U35" s="82"/>
      <c r="V35" s="22" t="s">
        <v>122</v>
      </c>
      <c r="W35" s="75"/>
      <c r="X35" s="75"/>
      <c r="Y35" s="75"/>
      <c r="Z35" s="75"/>
      <c r="AA35" s="75"/>
      <c r="AB35" s="25"/>
    </row>
    <row r="36" spans="2:28" s="16" customFormat="1" ht="70.150000000000006" customHeight="1" x14ac:dyDescent="0.2">
      <c r="B36" s="83" t="s">
        <v>133</v>
      </c>
      <c r="C36" s="80" t="s">
        <v>198</v>
      </c>
      <c r="D36" s="83" t="s">
        <v>134</v>
      </c>
      <c r="E36" s="83" t="s">
        <v>135</v>
      </c>
      <c r="F36" s="83" t="s">
        <v>136</v>
      </c>
      <c r="G36" s="79" t="s">
        <v>81</v>
      </c>
      <c r="H36" s="79" t="s">
        <v>105</v>
      </c>
      <c r="I36" s="77" t="str">
        <f>IF(G36="Rara vez","1",IF(G36="Improbable","2",IF(G36="Posible","3",IF(G36="Probable","4",IF(G36="Casi seguro","5"," ")))))</f>
        <v>4</v>
      </c>
      <c r="J36" s="77" t="str">
        <f>IF(H36="Moderado","5",IF(H36="Mayor","10",IF(H36="Catastrófico","20"," ")))</f>
        <v>20</v>
      </c>
      <c r="K36" s="77">
        <f>I36*J36</f>
        <v>80</v>
      </c>
      <c r="L36" s="39" t="str">
        <f>VLOOKUP(K36,Hoja1!I$4:J$14,2,FALSE)</f>
        <v>Extrema</v>
      </c>
      <c r="M36" s="76" t="s">
        <v>137</v>
      </c>
      <c r="N36" s="76" t="s">
        <v>96</v>
      </c>
      <c r="O36" s="76" t="s">
        <v>85</v>
      </c>
      <c r="P36" s="76" t="s">
        <v>82</v>
      </c>
      <c r="Q36" s="77" t="str">
        <f>IF(O36="Rara vez","1",IF(O36="Improbable","2",IF(O36="Posible","3",IF(O36="Probable","4",IF(O36="Casi seguro","5"," ")))))</f>
        <v>2</v>
      </c>
      <c r="R36" s="77" t="str">
        <f>IF(P36="Moderado","5",IF(P36="Mayor","10",IF(P36="Catastrófico","20"," ")))</f>
        <v>10</v>
      </c>
      <c r="S36" s="77">
        <f>Q36*R36</f>
        <v>20</v>
      </c>
      <c r="T36" s="39" t="str">
        <f>VLOOKUP(S36,Hoja1!I$4:J$14,2,FALSE)</f>
        <v>Moderada</v>
      </c>
      <c r="U36" s="80" t="s">
        <v>13</v>
      </c>
      <c r="V36" s="22" t="s">
        <v>114</v>
      </c>
      <c r="W36" s="73" t="s">
        <v>247</v>
      </c>
      <c r="X36" s="73" t="s">
        <v>15</v>
      </c>
      <c r="Y36" s="73" t="s">
        <v>246</v>
      </c>
      <c r="Z36" s="73" t="s">
        <v>206</v>
      </c>
      <c r="AA36" s="112">
        <v>0.8</v>
      </c>
      <c r="AB36" s="88" t="s">
        <v>248</v>
      </c>
    </row>
    <row r="37" spans="2:28" s="16" customFormat="1" ht="70.150000000000006" customHeight="1" x14ac:dyDescent="0.2">
      <c r="B37" s="83"/>
      <c r="C37" s="81"/>
      <c r="D37" s="83"/>
      <c r="E37" s="83"/>
      <c r="F37" s="83"/>
      <c r="G37" s="76"/>
      <c r="H37" s="76"/>
      <c r="I37" s="78"/>
      <c r="J37" s="78"/>
      <c r="K37" s="78"/>
      <c r="L37" s="39"/>
      <c r="M37" s="76"/>
      <c r="N37" s="76"/>
      <c r="O37" s="76"/>
      <c r="P37" s="76"/>
      <c r="Q37" s="78"/>
      <c r="R37" s="78"/>
      <c r="S37" s="78"/>
      <c r="T37" s="39"/>
      <c r="U37" s="81"/>
      <c r="V37" s="22" t="s">
        <v>124</v>
      </c>
      <c r="W37" s="74"/>
      <c r="X37" s="74"/>
      <c r="Y37" s="74"/>
      <c r="Z37" s="74"/>
      <c r="AA37" s="74"/>
      <c r="AB37" s="88"/>
    </row>
    <row r="38" spans="2:28" s="16" customFormat="1" ht="70.150000000000006" customHeight="1" x14ac:dyDescent="0.2">
      <c r="B38" s="83"/>
      <c r="C38" s="82"/>
      <c r="D38" s="83"/>
      <c r="E38" s="83"/>
      <c r="F38" s="83"/>
      <c r="G38" s="76"/>
      <c r="H38" s="76"/>
      <c r="I38" s="79"/>
      <c r="J38" s="79"/>
      <c r="K38" s="79"/>
      <c r="L38" s="39"/>
      <c r="M38" s="76"/>
      <c r="N38" s="76"/>
      <c r="O38" s="76"/>
      <c r="P38" s="76"/>
      <c r="Q38" s="79"/>
      <c r="R38" s="79"/>
      <c r="S38" s="79"/>
      <c r="T38" s="39"/>
      <c r="U38" s="82"/>
      <c r="V38" s="22" t="s">
        <v>115</v>
      </c>
      <c r="W38" s="75"/>
      <c r="X38" s="75"/>
      <c r="Y38" s="75"/>
      <c r="Z38" s="75"/>
      <c r="AA38" s="75"/>
      <c r="AB38" s="88"/>
    </row>
    <row r="39" spans="2:28" s="16" customFormat="1" ht="70.150000000000006" customHeight="1" x14ac:dyDescent="0.2">
      <c r="B39" s="83" t="s">
        <v>138</v>
      </c>
      <c r="C39" s="80" t="s">
        <v>217</v>
      </c>
      <c r="D39" s="83" t="s">
        <v>209</v>
      </c>
      <c r="E39" s="83" t="s">
        <v>139</v>
      </c>
      <c r="F39" s="83" t="s">
        <v>140</v>
      </c>
      <c r="G39" s="79" t="s">
        <v>81</v>
      </c>
      <c r="H39" s="79" t="s">
        <v>105</v>
      </c>
      <c r="I39" s="77" t="str">
        <f>IF(G39="Rara vez","1",IF(G39="Improbable","2",IF(G39="Posible","3",IF(G39="Probable","4",IF(G39="Casi seguro","5"," ")))))</f>
        <v>4</v>
      </c>
      <c r="J39" s="77" t="str">
        <f>IF(H39="Moderado","5",IF(H39="Mayor","10",IF(H39="Catastrófico","20"," ")))</f>
        <v>20</v>
      </c>
      <c r="K39" s="77">
        <f>I39*J39</f>
        <v>80</v>
      </c>
      <c r="L39" s="39" t="str">
        <f>VLOOKUP(K39,Hoja1!I$4:J$14,2,FALSE)</f>
        <v>Extrema</v>
      </c>
      <c r="M39" s="83" t="s">
        <v>141</v>
      </c>
      <c r="N39" s="76" t="s">
        <v>113</v>
      </c>
      <c r="O39" s="76" t="s">
        <v>85</v>
      </c>
      <c r="P39" s="76" t="s">
        <v>82</v>
      </c>
      <c r="Q39" s="77" t="str">
        <f>IF(O39="Rara vez","1",IF(O39="Improbable","2",IF(O39="Posible","3",IF(O39="Probable","4",IF(O39="Casi seguro","5"," ")))))</f>
        <v>2</v>
      </c>
      <c r="R39" s="77" t="str">
        <f>IF(P39="Moderado","5",IF(P39="Mayor","10",IF(P39="Catastrófico","20"," ")))</f>
        <v>10</v>
      </c>
      <c r="S39" s="77">
        <f>Q39*R39</f>
        <v>20</v>
      </c>
      <c r="T39" s="39" t="str">
        <f>VLOOKUP(S39,Hoja1!I$4:J$14,2,FALSE)</f>
        <v>Moderada</v>
      </c>
      <c r="U39" s="80" t="s">
        <v>13</v>
      </c>
      <c r="V39" s="22" t="s">
        <v>142</v>
      </c>
      <c r="W39" s="73" t="s">
        <v>249</v>
      </c>
      <c r="X39" s="73" t="s">
        <v>15</v>
      </c>
      <c r="Y39" s="80" t="s">
        <v>250</v>
      </c>
      <c r="Z39" s="73" t="s">
        <v>206</v>
      </c>
      <c r="AA39" s="112">
        <v>0.8</v>
      </c>
      <c r="AB39" s="25"/>
    </row>
    <row r="40" spans="2:28" s="16" customFormat="1" ht="70.150000000000006" customHeight="1" x14ac:dyDescent="0.2">
      <c r="B40" s="83"/>
      <c r="C40" s="81"/>
      <c r="D40" s="83"/>
      <c r="E40" s="83"/>
      <c r="F40" s="83"/>
      <c r="G40" s="76"/>
      <c r="H40" s="76"/>
      <c r="I40" s="78"/>
      <c r="J40" s="78"/>
      <c r="K40" s="78"/>
      <c r="L40" s="39"/>
      <c r="M40" s="83"/>
      <c r="N40" s="76"/>
      <c r="O40" s="76"/>
      <c r="P40" s="76"/>
      <c r="Q40" s="78"/>
      <c r="R40" s="78"/>
      <c r="S40" s="78"/>
      <c r="T40" s="39"/>
      <c r="U40" s="81"/>
      <c r="V40" s="22" t="s">
        <v>143</v>
      </c>
      <c r="W40" s="74"/>
      <c r="X40" s="74"/>
      <c r="Y40" s="81"/>
      <c r="Z40" s="74"/>
      <c r="AA40" s="74"/>
      <c r="AB40" s="25"/>
    </row>
    <row r="41" spans="2:28" s="16" customFormat="1" ht="70.150000000000006" customHeight="1" x14ac:dyDescent="0.2">
      <c r="B41" s="83"/>
      <c r="C41" s="82"/>
      <c r="D41" s="83"/>
      <c r="E41" s="83"/>
      <c r="F41" s="83"/>
      <c r="G41" s="76"/>
      <c r="H41" s="76"/>
      <c r="I41" s="79"/>
      <c r="J41" s="79"/>
      <c r="K41" s="79"/>
      <c r="L41" s="39"/>
      <c r="M41" s="83"/>
      <c r="N41" s="76"/>
      <c r="O41" s="76"/>
      <c r="P41" s="76"/>
      <c r="Q41" s="79"/>
      <c r="R41" s="79"/>
      <c r="S41" s="79"/>
      <c r="T41" s="39"/>
      <c r="U41" s="82"/>
      <c r="V41" s="22" t="s">
        <v>144</v>
      </c>
      <c r="W41" s="75"/>
      <c r="X41" s="75"/>
      <c r="Y41" s="82"/>
      <c r="Z41" s="75"/>
      <c r="AA41" s="75"/>
      <c r="AB41" s="25"/>
    </row>
    <row r="42" spans="2:28" s="16" customFormat="1" ht="70.150000000000006" customHeight="1" x14ac:dyDescent="0.2">
      <c r="B42" s="80" t="s">
        <v>145</v>
      </c>
      <c r="C42" s="80" t="s">
        <v>215</v>
      </c>
      <c r="D42" s="80" t="s">
        <v>146</v>
      </c>
      <c r="E42" s="80" t="s">
        <v>147</v>
      </c>
      <c r="F42" s="80" t="s">
        <v>148</v>
      </c>
      <c r="G42" s="79" t="s">
        <v>81</v>
      </c>
      <c r="H42" s="79" t="s">
        <v>105</v>
      </c>
      <c r="I42" s="77" t="str">
        <f t="shared" ref="I42" si="0">IF(G42="Rara vez","1",IF(G42="Improbable","2",IF(G42="Posible","3",IF(G42="Probable","4",IF(G42="Casi seguro","5"," ")))))</f>
        <v>4</v>
      </c>
      <c r="J42" s="77" t="str">
        <f t="shared" ref="J42" si="1">IF(H42="Moderado","5",IF(H42="Mayor","10",IF(H42="Catastrófico","20"," ")))</f>
        <v>20</v>
      </c>
      <c r="K42" s="77">
        <f t="shared" ref="K42" si="2">I42*J42</f>
        <v>80</v>
      </c>
      <c r="L42" s="39" t="str">
        <f>VLOOKUP(K42,Hoja1!I$4:J$14,2,FALSE)</f>
        <v>Extrema</v>
      </c>
      <c r="M42" s="77" t="s">
        <v>210</v>
      </c>
      <c r="N42" s="77" t="s">
        <v>149</v>
      </c>
      <c r="O42" s="76" t="s">
        <v>85</v>
      </c>
      <c r="P42" s="76" t="s">
        <v>82</v>
      </c>
      <c r="Q42" s="77" t="str">
        <f>IF(O42="Rara vez","1",IF(O42="Improbable","2",IF(O42="Posible","3",IF(O42="Probable","4",IF(O42="Casi seguro","5"," ")))))</f>
        <v>2</v>
      </c>
      <c r="R42" s="77" t="str">
        <f>IF(P42="Moderado","5",IF(P42="Mayor","10",IF(P42="Catastrófico","20"," ")))</f>
        <v>10</v>
      </c>
      <c r="S42" s="77">
        <f>Q42*R42</f>
        <v>20</v>
      </c>
      <c r="T42" s="39" t="str">
        <f>VLOOKUP(S42,Hoja1!I$4:J$14,2,FALSE)</f>
        <v>Moderada</v>
      </c>
      <c r="U42" s="80" t="s">
        <v>150</v>
      </c>
      <c r="V42" s="73" t="s">
        <v>151</v>
      </c>
      <c r="W42" s="73" t="s">
        <v>252</v>
      </c>
      <c r="X42" s="73" t="s">
        <v>152</v>
      </c>
      <c r="Y42" s="73" t="s">
        <v>251</v>
      </c>
      <c r="Z42" s="73" t="s">
        <v>211</v>
      </c>
      <c r="AA42" s="112">
        <v>1</v>
      </c>
      <c r="AB42" s="25"/>
    </row>
    <row r="43" spans="2:28" s="16" customFormat="1" ht="70.150000000000006" customHeight="1" x14ac:dyDescent="0.2">
      <c r="B43" s="81"/>
      <c r="C43" s="81"/>
      <c r="D43" s="81"/>
      <c r="E43" s="81"/>
      <c r="F43" s="81"/>
      <c r="G43" s="76"/>
      <c r="H43" s="76"/>
      <c r="I43" s="78"/>
      <c r="J43" s="78"/>
      <c r="K43" s="78"/>
      <c r="L43" s="39"/>
      <c r="M43" s="78"/>
      <c r="N43" s="78"/>
      <c r="O43" s="76"/>
      <c r="P43" s="76"/>
      <c r="Q43" s="78"/>
      <c r="R43" s="78"/>
      <c r="S43" s="78"/>
      <c r="T43" s="39"/>
      <c r="U43" s="81"/>
      <c r="V43" s="74"/>
      <c r="W43" s="74"/>
      <c r="X43" s="74"/>
      <c r="Y43" s="74"/>
      <c r="Z43" s="74"/>
      <c r="AA43" s="74"/>
      <c r="AB43" s="25"/>
    </row>
    <row r="44" spans="2:28" s="16" customFormat="1" ht="70.150000000000006" customHeight="1" x14ac:dyDescent="0.2">
      <c r="B44" s="81"/>
      <c r="C44" s="81"/>
      <c r="D44" s="82"/>
      <c r="E44" s="82"/>
      <c r="F44" s="82"/>
      <c r="G44" s="76"/>
      <c r="H44" s="76"/>
      <c r="I44" s="79"/>
      <c r="J44" s="79"/>
      <c r="K44" s="79"/>
      <c r="L44" s="39"/>
      <c r="M44" s="79"/>
      <c r="N44" s="79"/>
      <c r="O44" s="76"/>
      <c r="P44" s="76"/>
      <c r="Q44" s="79"/>
      <c r="R44" s="79"/>
      <c r="S44" s="79"/>
      <c r="T44" s="39"/>
      <c r="U44" s="82"/>
      <c r="V44" s="75"/>
      <c r="W44" s="75"/>
      <c r="X44" s="75"/>
      <c r="Y44" s="75"/>
      <c r="Z44" s="75"/>
      <c r="AA44" s="75"/>
      <c r="AB44" s="25"/>
    </row>
    <row r="45" spans="2:28" s="16" customFormat="1" ht="70.150000000000006" customHeight="1" x14ac:dyDescent="0.2">
      <c r="B45" s="81"/>
      <c r="C45" s="81"/>
      <c r="D45" s="83" t="s">
        <v>153</v>
      </c>
      <c r="E45" s="83" t="s">
        <v>154</v>
      </c>
      <c r="F45" s="83" t="s">
        <v>155</v>
      </c>
      <c r="G45" s="79" t="s">
        <v>81</v>
      </c>
      <c r="H45" s="79" t="s">
        <v>105</v>
      </c>
      <c r="I45" s="77" t="str">
        <f t="shared" ref="I45" si="3">IF(G45="Rara vez","1",IF(G45="Improbable","2",IF(G45="Posible","3",IF(G45="Probable","4",IF(G45="Casi seguro","5"," ")))))</f>
        <v>4</v>
      </c>
      <c r="J45" s="77" t="str">
        <f t="shared" ref="J45" si="4">IF(H45="Moderado","5",IF(H45="Mayor","10",IF(H45="Catastrófico","20"," ")))</f>
        <v>20</v>
      </c>
      <c r="K45" s="77">
        <f t="shared" ref="K45" si="5">I45*J45</f>
        <v>80</v>
      </c>
      <c r="L45" s="39" t="str">
        <f>VLOOKUP(K45,Hoja1!I$4:J$14,2,FALSE)</f>
        <v>Extrema</v>
      </c>
      <c r="M45" s="76" t="s">
        <v>127</v>
      </c>
      <c r="N45" s="76" t="s">
        <v>156</v>
      </c>
      <c r="O45" s="76" t="s">
        <v>85</v>
      </c>
      <c r="P45" s="76" t="s">
        <v>82</v>
      </c>
      <c r="Q45" s="77" t="str">
        <f t="shared" ref="Q45" si="6">IF(O45="Rara vez","1",IF(O45="Improbable","2",IF(O45="Posible","3",IF(O45="Probable","4",IF(O45="Casi seguro","5"," ")))))</f>
        <v>2</v>
      </c>
      <c r="R45" s="77" t="str">
        <f t="shared" ref="R45" si="7">IF(P45="Moderado","5",IF(P45="Mayor","10",IF(P45="Catastrófico","20"," ")))</f>
        <v>10</v>
      </c>
      <c r="S45" s="77">
        <f t="shared" ref="S45" si="8">Q45*R45</f>
        <v>20</v>
      </c>
      <c r="T45" s="39" t="str">
        <f>VLOOKUP(S45,Hoja1!I$4:J$14,2,FALSE)</f>
        <v>Moderada</v>
      </c>
      <c r="U45" s="80" t="s">
        <v>13</v>
      </c>
      <c r="V45" s="22" t="s">
        <v>114</v>
      </c>
      <c r="W45" s="73" t="s">
        <v>236</v>
      </c>
      <c r="X45" s="73" t="s">
        <v>15</v>
      </c>
      <c r="Y45" s="73" t="s">
        <v>253</v>
      </c>
      <c r="Z45" s="73" t="s">
        <v>206</v>
      </c>
      <c r="AA45" s="112">
        <v>0.8</v>
      </c>
      <c r="AB45" s="25"/>
    </row>
    <row r="46" spans="2:28" s="16" customFormat="1" ht="70.150000000000006" customHeight="1" x14ac:dyDescent="0.2">
      <c r="B46" s="81"/>
      <c r="C46" s="81"/>
      <c r="D46" s="83"/>
      <c r="E46" s="83"/>
      <c r="F46" s="83"/>
      <c r="G46" s="76"/>
      <c r="H46" s="76"/>
      <c r="I46" s="78"/>
      <c r="J46" s="78"/>
      <c r="K46" s="78"/>
      <c r="L46" s="39"/>
      <c r="M46" s="76"/>
      <c r="N46" s="76"/>
      <c r="O46" s="76"/>
      <c r="P46" s="76"/>
      <c r="Q46" s="78"/>
      <c r="R46" s="78"/>
      <c r="S46" s="78"/>
      <c r="T46" s="39"/>
      <c r="U46" s="81"/>
      <c r="V46" s="22" t="s">
        <v>124</v>
      </c>
      <c r="W46" s="74"/>
      <c r="X46" s="74"/>
      <c r="Y46" s="74"/>
      <c r="Z46" s="74"/>
      <c r="AA46" s="74"/>
      <c r="AB46" s="25"/>
    </row>
    <row r="47" spans="2:28" s="16" customFormat="1" ht="70.150000000000006" customHeight="1" x14ac:dyDescent="0.2">
      <c r="B47" s="82"/>
      <c r="C47" s="82"/>
      <c r="D47" s="83"/>
      <c r="E47" s="83"/>
      <c r="F47" s="83"/>
      <c r="G47" s="76"/>
      <c r="H47" s="76"/>
      <c r="I47" s="79"/>
      <c r="J47" s="79"/>
      <c r="K47" s="79"/>
      <c r="L47" s="39"/>
      <c r="M47" s="76"/>
      <c r="N47" s="76"/>
      <c r="O47" s="76"/>
      <c r="P47" s="76"/>
      <c r="Q47" s="79"/>
      <c r="R47" s="79"/>
      <c r="S47" s="79"/>
      <c r="T47" s="39"/>
      <c r="U47" s="82"/>
      <c r="V47" s="22" t="s">
        <v>157</v>
      </c>
      <c r="W47" s="75"/>
      <c r="X47" s="75"/>
      <c r="Y47" s="75"/>
      <c r="Z47" s="75"/>
      <c r="AA47" s="75"/>
      <c r="AB47" s="25"/>
    </row>
    <row r="48" spans="2:28" s="16" customFormat="1" ht="70.150000000000006" customHeight="1" x14ac:dyDescent="0.2">
      <c r="B48" s="83" t="s">
        <v>158</v>
      </c>
      <c r="C48" s="80" t="s">
        <v>214</v>
      </c>
      <c r="D48" s="83" t="s">
        <v>159</v>
      </c>
      <c r="E48" s="83" t="s">
        <v>160</v>
      </c>
      <c r="F48" s="83" t="s">
        <v>161</v>
      </c>
      <c r="G48" s="79" t="s">
        <v>81</v>
      </c>
      <c r="H48" s="79" t="s">
        <v>105</v>
      </c>
      <c r="I48" s="77" t="str">
        <f t="shared" ref="I48" si="9">IF(G48="Rara vez","1",IF(G48="Improbable","2",IF(G48="Posible","3",IF(G48="Probable","4",IF(G48="Casi seguro","5"," ")))))</f>
        <v>4</v>
      </c>
      <c r="J48" s="77" t="str">
        <f t="shared" ref="J48" si="10">IF(H48="Moderado","5",IF(H48="Mayor","10",IF(H48="Catastrófico","20"," ")))</f>
        <v>20</v>
      </c>
      <c r="K48" s="77">
        <f t="shared" ref="K48" si="11">I48*J48</f>
        <v>80</v>
      </c>
      <c r="L48" s="39" t="str">
        <f>VLOOKUP(K48,Hoja1!I$4:J$14,2,FALSE)</f>
        <v>Extrema</v>
      </c>
      <c r="M48" s="83" t="s">
        <v>212</v>
      </c>
      <c r="N48" s="76" t="s">
        <v>113</v>
      </c>
      <c r="O48" s="76" t="s">
        <v>85</v>
      </c>
      <c r="P48" s="76" t="s">
        <v>82</v>
      </c>
      <c r="Q48" s="77" t="str">
        <f t="shared" ref="Q48" si="12">IF(O48="Rara vez","1",IF(O48="Improbable","2",IF(O48="Posible","3",IF(O48="Probable","4",IF(O48="Casi seguro","5"," ")))))</f>
        <v>2</v>
      </c>
      <c r="R48" s="77" t="str">
        <f t="shared" ref="R48" si="13">IF(P48="Moderado","5",IF(P48="Mayor","10",IF(P48="Catastrófico","20"," ")))</f>
        <v>10</v>
      </c>
      <c r="S48" s="77">
        <f t="shared" ref="S48" si="14">Q48*R48</f>
        <v>20</v>
      </c>
      <c r="T48" s="39" t="str">
        <f>VLOOKUP(S48,Hoja1!I$4:J$14,2,FALSE)</f>
        <v>Moderada</v>
      </c>
      <c r="U48" s="80" t="s">
        <v>13</v>
      </c>
      <c r="V48" s="22" t="s">
        <v>162</v>
      </c>
      <c r="W48" s="73" t="s">
        <v>245</v>
      </c>
      <c r="X48" s="73" t="s">
        <v>163</v>
      </c>
      <c r="Y48" s="73" t="s">
        <v>254</v>
      </c>
      <c r="Z48" s="73" t="s">
        <v>206</v>
      </c>
      <c r="AA48" s="112">
        <v>0.9</v>
      </c>
      <c r="AB48" s="72" t="s">
        <v>221</v>
      </c>
    </row>
    <row r="49" spans="2:28" s="16" customFormat="1" ht="70.150000000000006" customHeight="1" x14ac:dyDescent="0.2">
      <c r="B49" s="83"/>
      <c r="C49" s="81"/>
      <c r="D49" s="83"/>
      <c r="E49" s="83"/>
      <c r="F49" s="83"/>
      <c r="G49" s="76"/>
      <c r="H49" s="76"/>
      <c r="I49" s="78"/>
      <c r="J49" s="78"/>
      <c r="K49" s="78"/>
      <c r="L49" s="39"/>
      <c r="M49" s="83"/>
      <c r="N49" s="76"/>
      <c r="O49" s="76"/>
      <c r="P49" s="76"/>
      <c r="Q49" s="78"/>
      <c r="R49" s="78"/>
      <c r="S49" s="78"/>
      <c r="T49" s="39"/>
      <c r="U49" s="81"/>
      <c r="V49" s="23" t="s">
        <v>164</v>
      </c>
      <c r="W49" s="74"/>
      <c r="X49" s="74"/>
      <c r="Y49" s="74"/>
      <c r="Z49" s="74"/>
      <c r="AA49" s="74"/>
      <c r="AB49" s="72"/>
    </row>
    <row r="50" spans="2:28" s="16" customFormat="1" ht="70.150000000000006" customHeight="1" x14ac:dyDescent="0.2">
      <c r="B50" s="83"/>
      <c r="C50" s="82"/>
      <c r="D50" s="83"/>
      <c r="E50" s="83"/>
      <c r="F50" s="83"/>
      <c r="G50" s="76"/>
      <c r="H50" s="76"/>
      <c r="I50" s="79"/>
      <c r="J50" s="79"/>
      <c r="K50" s="79"/>
      <c r="L50" s="39"/>
      <c r="M50" s="83"/>
      <c r="N50" s="76"/>
      <c r="O50" s="76"/>
      <c r="P50" s="76"/>
      <c r="Q50" s="79"/>
      <c r="R50" s="79"/>
      <c r="S50" s="79"/>
      <c r="T50" s="39"/>
      <c r="U50" s="82"/>
      <c r="V50" s="22" t="s">
        <v>165</v>
      </c>
      <c r="W50" s="75"/>
      <c r="X50" s="75"/>
      <c r="Y50" s="75"/>
      <c r="Z50" s="75"/>
      <c r="AA50" s="75"/>
      <c r="AB50" s="72"/>
    </row>
    <row r="51" spans="2:28" s="16" customFormat="1" ht="70.150000000000006" customHeight="1" x14ac:dyDescent="0.2">
      <c r="B51" s="83" t="s">
        <v>166</v>
      </c>
      <c r="C51" s="80" t="s">
        <v>216</v>
      </c>
      <c r="D51" s="83" t="s">
        <v>167</v>
      </c>
      <c r="E51" s="83" t="s">
        <v>168</v>
      </c>
      <c r="F51" s="83" t="s">
        <v>169</v>
      </c>
      <c r="G51" s="79" t="s">
        <v>81</v>
      </c>
      <c r="H51" s="79" t="s">
        <v>105</v>
      </c>
      <c r="I51" s="77" t="str">
        <f t="shared" ref="I51" si="15">IF(G51="Rara vez","1",IF(G51="Improbable","2",IF(G51="Posible","3",IF(G51="Probable","4",IF(G51="Casi seguro","5"," ")))))</f>
        <v>4</v>
      </c>
      <c r="J51" s="77" t="str">
        <f t="shared" ref="J51" si="16">IF(H51="Moderado","5",IF(H51="Mayor","10",IF(H51="Catastrófico","20"," ")))</f>
        <v>20</v>
      </c>
      <c r="K51" s="77">
        <f t="shared" ref="K51" si="17">I51*J51</f>
        <v>80</v>
      </c>
      <c r="L51" s="39" t="str">
        <f>VLOOKUP(K51,Hoja1!I$4:J$14,2,FALSE)</f>
        <v>Extrema</v>
      </c>
      <c r="M51" s="76" t="s">
        <v>170</v>
      </c>
      <c r="N51" s="76" t="s">
        <v>171</v>
      </c>
      <c r="O51" s="76" t="s">
        <v>85</v>
      </c>
      <c r="P51" s="76" t="s">
        <v>82</v>
      </c>
      <c r="Q51" s="77" t="str">
        <f t="shared" ref="Q51" si="18">IF(O51="Rara vez","1",IF(O51="Improbable","2",IF(O51="Posible","3",IF(O51="Probable","4",IF(O51="Casi seguro","5"," ")))))</f>
        <v>2</v>
      </c>
      <c r="R51" s="77" t="str">
        <f t="shared" ref="R51" si="19">IF(P51="Moderado","5",IF(P51="Mayor","10",IF(P51="Catastrófico","20"," ")))</f>
        <v>10</v>
      </c>
      <c r="S51" s="77">
        <f t="shared" ref="S51" si="20">Q51*R51</f>
        <v>20</v>
      </c>
      <c r="T51" s="39" t="str">
        <f>VLOOKUP(S51,Hoja1!I$4:J$14,2,FALSE)</f>
        <v>Moderada</v>
      </c>
      <c r="U51" s="80" t="s">
        <v>13</v>
      </c>
      <c r="V51" s="22" t="s">
        <v>114</v>
      </c>
      <c r="W51" s="73" t="s">
        <v>256</v>
      </c>
      <c r="X51" s="73" t="s">
        <v>172</v>
      </c>
      <c r="Y51" s="73" t="s">
        <v>255</v>
      </c>
      <c r="Z51" s="73" t="s">
        <v>206</v>
      </c>
      <c r="AA51" s="112">
        <v>0.9</v>
      </c>
      <c r="AB51" s="25"/>
    </row>
    <row r="52" spans="2:28" s="16" customFormat="1" ht="70.150000000000006" customHeight="1" x14ac:dyDescent="0.2">
      <c r="B52" s="83"/>
      <c r="C52" s="81"/>
      <c r="D52" s="83"/>
      <c r="E52" s="83"/>
      <c r="F52" s="83"/>
      <c r="G52" s="76"/>
      <c r="H52" s="76"/>
      <c r="I52" s="78"/>
      <c r="J52" s="78"/>
      <c r="K52" s="78"/>
      <c r="L52" s="39"/>
      <c r="M52" s="76"/>
      <c r="N52" s="76"/>
      <c r="O52" s="76"/>
      <c r="P52" s="76"/>
      <c r="Q52" s="78"/>
      <c r="R52" s="78"/>
      <c r="S52" s="78"/>
      <c r="T52" s="39"/>
      <c r="U52" s="81"/>
      <c r="V52" s="22" t="s">
        <v>144</v>
      </c>
      <c r="W52" s="74"/>
      <c r="X52" s="74"/>
      <c r="Y52" s="74"/>
      <c r="Z52" s="74"/>
      <c r="AA52" s="74"/>
      <c r="AB52" s="25"/>
    </row>
    <row r="53" spans="2:28" s="16" customFormat="1" ht="90.75" customHeight="1" x14ac:dyDescent="0.2">
      <c r="B53" s="83"/>
      <c r="C53" s="82"/>
      <c r="D53" s="83"/>
      <c r="E53" s="83"/>
      <c r="F53" s="83"/>
      <c r="G53" s="76"/>
      <c r="H53" s="76"/>
      <c r="I53" s="79"/>
      <c r="J53" s="79"/>
      <c r="K53" s="79"/>
      <c r="L53" s="39"/>
      <c r="M53" s="76"/>
      <c r="N53" s="76"/>
      <c r="O53" s="76"/>
      <c r="P53" s="76"/>
      <c r="Q53" s="79"/>
      <c r="R53" s="79"/>
      <c r="S53" s="79"/>
      <c r="T53" s="39"/>
      <c r="U53" s="82"/>
      <c r="V53" s="22" t="s">
        <v>115</v>
      </c>
      <c r="W53" s="75"/>
      <c r="X53" s="75"/>
      <c r="Y53" s="75"/>
      <c r="Z53" s="75"/>
      <c r="AA53" s="75"/>
      <c r="AB53" s="25"/>
    </row>
    <row r="54" spans="2:28" s="16" customFormat="1" ht="70.150000000000006" customHeight="1" x14ac:dyDescent="0.2">
      <c r="B54" s="83" t="s">
        <v>173</v>
      </c>
      <c r="C54" s="80" t="s">
        <v>218</v>
      </c>
      <c r="D54" s="83" t="s">
        <v>174</v>
      </c>
      <c r="E54" s="83" t="s">
        <v>175</v>
      </c>
      <c r="F54" s="83" t="s">
        <v>176</v>
      </c>
      <c r="G54" s="79" t="s">
        <v>81</v>
      </c>
      <c r="H54" s="79" t="s">
        <v>105</v>
      </c>
      <c r="I54" s="77" t="str">
        <f t="shared" ref="I54" si="21">IF(G54="Rara vez","1",IF(G54="Improbable","2",IF(G54="Posible","3",IF(G54="Probable","4",IF(G54="Casi seguro","5"," ")))))</f>
        <v>4</v>
      </c>
      <c r="J54" s="77" t="str">
        <f t="shared" ref="J54" si="22">IF(H54="Moderado","5",IF(H54="Mayor","10",IF(H54="Catastrófico","20"," ")))</f>
        <v>20</v>
      </c>
      <c r="K54" s="77">
        <f t="shared" ref="K54" si="23">I54*J54</f>
        <v>80</v>
      </c>
      <c r="L54" s="39" t="str">
        <f>VLOOKUP(K54,Hoja1!I$4:J$14,2,FALSE)</f>
        <v>Extrema</v>
      </c>
      <c r="M54" s="76" t="s">
        <v>177</v>
      </c>
      <c r="N54" s="76" t="s">
        <v>171</v>
      </c>
      <c r="O54" s="76" t="s">
        <v>85</v>
      </c>
      <c r="P54" s="76" t="s">
        <v>82</v>
      </c>
      <c r="Q54" s="77" t="str">
        <f t="shared" ref="Q54" si="24">IF(O54="Rara vez","1",IF(O54="Improbable","2",IF(O54="Posible","3",IF(O54="Probable","4",IF(O54="Casi seguro","5"," ")))))</f>
        <v>2</v>
      </c>
      <c r="R54" s="77" t="str">
        <f t="shared" ref="R54" si="25">IF(P54="Moderado","5",IF(P54="Mayor","10",IF(P54="Catastrófico","20"," ")))</f>
        <v>10</v>
      </c>
      <c r="S54" s="77">
        <f t="shared" ref="S54" si="26">Q54*R54</f>
        <v>20</v>
      </c>
      <c r="T54" s="39" t="str">
        <f>VLOOKUP(S54,Hoja1!I$4:J$14,2,FALSE)</f>
        <v>Moderada</v>
      </c>
      <c r="U54" s="80" t="s">
        <v>13</v>
      </c>
      <c r="V54" s="22" t="s">
        <v>114</v>
      </c>
      <c r="W54" s="73" t="s">
        <v>258</v>
      </c>
      <c r="X54" s="73" t="s">
        <v>178</v>
      </c>
      <c r="Y54" s="73" t="s">
        <v>257</v>
      </c>
      <c r="Z54" s="73" t="s">
        <v>206</v>
      </c>
      <c r="AA54" s="112">
        <v>0.9</v>
      </c>
      <c r="AB54" s="25"/>
    </row>
    <row r="55" spans="2:28" s="16" customFormat="1" ht="70.150000000000006" customHeight="1" x14ac:dyDescent="0.2">
      <c r="B55" s="83"/>
      <c r="C55" s="81"/>
      <c r="D55" s="83"/>
      <c r="E55" s="83"/>
      <c r="F55" s="83"/>
      <c r="G55" s="76"/>
      <c r="H55" s="76"/>
      <c r="I55" s="78"/>
      <c r="J55" s="78"/>
      <c r="K55" s="78"/>
      <c r="L55" s="39"/>
      <c r="M55" s="76"/>
      <c r="N55" s="76"/>
      <c r="O55" s="76"/>
      <c r="P55" s="76"/>
      <c r="Q55" s="78"/>
      <c r="R55" s="78"/>
      <c r="S55" s="78"/>
      <c r="T55" s="39"/>
      <c r="U55" s="81"/>
      <c r="V55" s="22" t="s">
        <v>121</v>
      </c>
      <c r="W55" s="74"/>
      <c r="X55" s="74"/>
      <c r="Y55" s="74"/>
      <c r="Z55" s="74"/>
      <c r="AA55" s="74"/>
      <c r="AB55" s="25"/>
    </row>
    <row r="56" spans="2:28" s="16" customFormat="1" ht="70.150000000000006" customHeight="1" x14ac:dyDescent="0.2">
      <c r="B56" s="83"/>
      <c r="C56" s="82"/>
      <c r="D56" s="83"/>
      <c r="E56" s="83"/>
      <c r="F56" s="83"/>
      <c r="G56" s="76"/>
      <c r="H56" s="76"/>
      <c r="I56" s="79"/>
      <c r="J56" s="79"/>
      <c r="K56" s="79"/>
      <c r="L56" s="39"/>
      <c r="M56" s="76"/>
      <c r="N56" s="76"/>
      <c r="O56" s="76"/>
      <c r="P56" s="76"/>
      <c r="Q56" s="79"/>
      <c r="R56" s="79"/>
      <c r="S56" s="79"/>
      <c r="T56" s="39"/>
      <c r="U56" s="82"/>
      <c r="V56" s="22" t="s">
        <v>115</v>
      </c>
      <c r="W56" s="75"/>
      <c r="X56" s="75"/>
      <c r="Y56" s="75"/>
      <c r="Z56" s="75"/>
      <c r="AA56" s="75"/>
      <c r="AB56" s="25"/>
    </row>
    <row r="57" spans="2:28" s="16" customFormat="1" ht="70.150000000000006" customHeight="1" x14ac:dyDescent="0.2">
      <c r="B57" s="83" t="s">
        <v>179</v>
      </c>
      <c r="C57" s="80" t="s">
        <v>199</v>
      </c>
      <c r="D57" s="83" t="s">
        <v>180</v>
      </c>
      <c r="E57" s="83" t="s">
        <v>181</v>
      </c>
      <c r="F57" s="83" t="s">
        <v>119</v>
      </c>
      <c r="G57" s="79" t="s">
        <v>81</v>
      </c>
      <c r="H57" s="79" t="s">
        <v>105</v>
      </c>
      <c r="I57" s="77" t="str">
        <f t="shared" ref="I57" si="27">IF(G57="Rara vez","1",IF(G57="Improbable","2",IF(G57="Posible","3",IF(G57="Probable","4",IF(G57="Casi seguro","5"," ")))))</f>
        <v>4</v>
      </c>
      <c r="J57" s="77" t="str">
        <f t="shared" ref="J57" si="28">IF(H57="Moderado","5",IF(H57="Mayor","10",IF(H57="Catastrófico","20"," ")))</f>
        <v>20</v>
      </c>
      <c r="K57" s="77">
        <f t="shared" ref="K57" si="29">I57*J57</f>
        <v>80</v>
      </c>
      <c r="L57" s="39" t="str">
        <f>VLOOKUP(K57,Hoja1!I$4:J$14,2,FALSE)</f>
        <v>Extrema</v>
      </c>
      <c r="M57" s="76" t="s">
        <v>127</v>
      </c>
      <c r="N57" s="76" t="s">
        <v>113</v>
      </c>
      <c r="O57" s="76" t="s">
        <v>85</v>
      </c>
      <c r="P57" s="76" t="s">
        <v>82</v>
      </c>
      <c r="Q57" s="77" t="str">
        <f t="shared" ref="Q57" si="30">IF(O57="Rara vez","1",IF(O57="Improbable","2",IF(O57="Posible","3",IF(O57="Probable","4",IF(O57="Casi seguro","5"," ")))))</f>
        <v>2</v>
      </c>
      <c r="R57" s="77" t="str">
        <f t="shared" ref="R57" si="31">IF(P57="Moderado","5",IF(P57="Mayor","10",IF(P57="Catastrófico","20"," ")))</f>
        <v>10</v>
      </c>
      <c r="S57" s="77">
        <f t="shared" ref="S57" si="32">Q57*R57</f>
        <v>20</v>
      </c>
      <c r="T57" s="39" t="str">
        <f>VLOOKUP(S57,Hoja1!I$4:J$14,2,FALSE)</f>
        <v>Moderada</v>
      </c>
      <c r="U57" s="80" t="s">
        <v>13</v>
      </c>
      <c r="V57" s="22" t="s">
        <v>114</v>
      </c>
      <c r="W57" s="73" t="s">
        <v>260</v>
      </c>
      <c r="X57" s="73" t="s">
        <v>182</v>
      </c>
      <c r="Y57" s="73" t="s">
        <v>259</v>
      </c>
      <c r="Z57" s="73" t="s">
        <v>206</v>
      </c>
      <c r="AA57" s="112">
        <v>0.9</v>
      </c>
      <c r="AB57" s="25"/>
    </row>
    <row r="58" spans="2:28" s="16" customFormat="1" ht="70.150000000000006" customHeight="1" x14ac:dyDescent="0.2">
      <c r="B58" s="83"/>
      <c r="C58" s="81"/>
      <c r="D58" s="83"/>
      <c r="E58" s="83"/>
      <c r="F58" s="83"/>
      <c r="G58" s="76"/>
      <c r="H58" s="76"/>
      <c r="I58" s="78"/>
      <c r="J58" s="78"/>
      <c r="K58" s="78"/>
      <c r="L58" s="39"/>
      <c r="M58" s="76"/>
      <c r="N58" s="76"/>
      <c r="O58" s="76"/>
      <c r="P58" s="76"/>
      <c r="Q58" s="78"/>
      <c r="R58" s="78"/>
      <c r="S58" s="78"/>
      <c r="T58" s="39"/>
      <c r="U58" s="81"/>
      <c r="V58" s="22" t="s">
        <v>121</v>
      </c>
      <c r="W58" s="74"/>
      <c r="X58" s="74"/>
      <c r="Y58" s="74"/>
      <c r="Z58" s="74"/>
      <c r="AA58" s="74"/>
      <c r="AB58" s="25"/>
    </row>
    <row r="59" spans="2:28" s="16" customFormat="1" ht="70.150000000000006" customHeight="1" x14ac:dyDescent="0.2">
      <c r="B59" s="83"/>
      <c r="C59" s="82"/>
      <c r="D59" s="83"/>
      <c r="E59" s="83"/>
      <c r="F59" s="83"/>
      <c r="G59" s="76"/>
      <c r="H59" s="76"/>
      <c r="I59" s="79"/>
      <c r="J59" s="79"/>
      <c r="K59" s="79"/>
      <c r="L59" s="39"/>
      <c r="M59" s="76"/>
      <c r="N59" s="76"/>
      <c r="O59" s="76"/>
      <c r="P59" s="76"/>
      <c r="Q59" s="79"/>
      <c r="R59" s="79"/>
      <c r="S59" s="79"/>
      <c r="T59" s="39"/>
      <c r="U59" s="82"/>
      <c r="V59" s="22" t="s">
        <v>122</v>
      </c>
      <c r="W59" s="75"/>
      <c r="X59" s="75"/>
      <c r="Y59" s="75"/>
      <c r="Z59" s="75"/>
      <c r="AA59" s="75"/>
      <c r="AB59" s="25"/>
    </row>
  </sheetData>
  <mergeCells count="425">
    <mergeCell ref="AB12:AB14"/>
    <mergeCell ref="W15:W17"/>
    <mergeCell ref="Y24:Y26"/>
    <mergeCell ref="AC24:AC26"/>
    <mergeCell ref="AC27:AC29"/>
    <mergeCell ref="Y39:Y41"/>
    <mergeCell ref="AB48:AB50"/>
    <mergeCell ref="AB21:AB23"/>
    <mergeCell ref="AB27:AB29"/>
    <mergeCell ref="B2:D2"/>
    <mergeCell ref="E2:X2"/>
    <mergeCell ref="Y2:AA4"/>
    <mergeCell ref="B3:D3"/>
    <mergeCell ref="E3:X4"/>
    <mergeCell ref="B4:D4"/>
    <mergeCell ref="B8:F9"/>
    <mergeCell ref="G8:W8"/>
    <mergeCell ref="X8:X11"/>
    <mergeCell ref="Y8:AA9"/>
    <mergeCell ref="G9:L9"/>
    <mergeCell ref="M9:W9"/>
    <mergeCell ref="B10:B11"/>
    <mergeCell ref="C10:C11"/>
    <mergeCell ref="D10:D11"/>
    <mergeCell ref="E10:E11"/>
    <mergeCell ref="B7:AA7"/>
    <mergeCell ref="B6:AA6"/>
    <mergeCell ref="B12:B14"/>
    <mergeCell ref="C12:C14"/>
    <mergeCell ref="D12:D14"/>
    <mergeCell ref="E12:E14"/>
    <mergeCell ref="F12:F14"/>
    <mergeCell ref="G12:G14"/>
    <mergeCell ref="H12:H14"/>
    <mergeCell ref="F10:F11"/>
    <mergeCell ref="G10:L10"/>
    <mergeCell ref="I12:I14"/>
    <mergeCell ref="J12:J14"/>
    <mergeCell ref="K12:K14"/>
    <mergeCell ref="L12:L14"/>
    <mergeCell ref="M12:M14"/>
    <mergeCell ref="N12:N14"/>
    <mergeCell ref="Y10:Y11"/>
    <mergeCell ref="Z10:Z11"/>
    <mergeCell ref="AA10:AA11"/>
    <mergeCell ref="M10:M11"/>
    <mergeCell ref="N10:N11"/>
    <mergeCell ref="O10:T10"/>
    <mergeCell ref="U10:W10"/>
    <mergeCell ref="U12:U14"/>
    <mergeCell ref="Y15:Y17"/>
    <mergeCell ref="X12:X14"/>
    <mergeCell ref="Y12:Y14"/>
    <mergeCell ref="Z12:Z14"/>
    <mergeCell ref="AA12:AA14"/>
    <mergeCell ref="O12:O14"/>
    <mergeCell ref="P12:P14"/>
    <mergeCell ref="Q12:Q14"/>
    <mergeCell ref="R12:R14"/>
    <mergeCell ref="S12:S14"/>
    <mergeCell ref="T12:T14"/>
    <mergeCell ref="W12:W14"/>
    <mergeCell ref="J15:J17"/>
    <mergeCell ref="K15:K17"/>
    <mergeCell ref="L15:L17"/>
    <mergeCell ref="M15:M17"/>
    <mergeCell ref="B15:B20"/>
    <mergeCell ref="C15:C20"/>
    <mergeCell ref="D15:D17"/>
    <mergeCell ref="E15:E17"/>
    <mergeCell ref="F15:F17"/>
    <mergeCell ref="G15:G17"/>
    <mergeCell ref="AA15:AA17"/>
    <mergeCell ref="D18:D20"/>
    <mergeCell ref="E18:E20"/>
    <mergeCell ref="F18:F20"/>
    <mergeCell ref="G18:G20"/>
    <mergeCell ref="H18:H20"/>
    <mergeCell ref="I18:I20"/>
    <mergeCell ref="J18:J20"/>
    <mergeCell ref="K18:K20"/>
    <mergeCell ref="L18:L20"/>
    <mergeCell ref="T15:T20"/>
    <mergeCell ref="U15:U20"/>
    <mergeCell ref="Y18:Y20"/>
    <mergeCell ref="X15:X17"/>
    <mergeCell ref="Z15:Z17"/>
    <mergeCell ref="N15:N17"/>
    <mergeCell ref="O15:O20"/>
    <mergeCell ref="P15:P20"/>
    <mergeCell ref="Q15:Q20"/>
    <mergeCell ref="R15:R20"/>
    <mergeCell ref="S15:S20"/>
    <mergeCell ref="H15:H17"/>
    <mergeCell ref="I15:I17"/>
    <mergeCell ref="AA18:AA20"/>
    <mergeCell ref="B21:B23"/>
    <mergeCell ref="C21:C23"/>
    <mergeCell ref="D21:D23"/>
    <mergeCell ref="E21:E23"/>
    <mergeCell ref="F21:F23"/>
    <mergeCell ref="G21:G23"/>
    <mergeCell ref="H21:H23"/>
    <mergeCell ref="I21:I23"/>
    <mergeCell ref="J21:J23"/>
    <mergeCell ref="M18:M20"/>
    <mergeCell ref="N18:N20"/>
    <mergeCell ref="W18:W20"/>
    <mergeCell ref="X18:X20"/>
    <mergeCell ref="Z18:Z20"/>
    <mergeCell ref="AA21:AA23"/>
    <mergeCell ref="T21:T23"/>
    <mergeCell ref="U21:U23"/>
    <mergeCell ref="W21:W23"/>
    <mergeCell ref="X21:X23"/>
    <mergeCell ref="Y21:Y23"/>
    <mergeCell ref="Z21:Z23"/>
    <mergeCell ref="B24:B26"/>
    <mergeCell ref="C24:C26"/>
    <mergeCell ref="D24:D26"/>
    <mergeCell ref="E24:E26"/>
    <mergeCell ref="F24:F26"/>
    <mergeCell ref="G24:G26"/>
    <mergeCell ref="Q21:Q23"/>
    <mergeCell ref="R21:R23"/>
    <mergeCell ref="S21:S23"/>
    <mergeCell ref="K21:K23"/>
    <mergeCell ref="L21:L23"/>
    <mergeCell ref="M21:M23"/>
    <mergeCell ref="N21:N23"/>
    <mergeCell ref="O21:O23"/>
    <mergeCell ref="P21:P23"/>
    <mergeCell ref="H24:H26"/>
    <mergeCell ref="I24:I26"/>
    <mergeCell ref="J24:J26"/>
    <mergeCell ref="K24:K26"/>
    <mergeCell ref="L24:L26"/>
    <mergeCell ref="M24:M26"/>
    <mergeCell ref="O27:O29"/>
    <mergeCell ref="P27:P29"/>
    <mergeCell ref="B27:B29"/>
    <mergeCell ref="C27:C29"/>
    <mergeCell ref="D27:D29"/>
    <mergeCell ref="E27:E29"/>
    <mergeCell ref="F27:F29"/>
    <mergeCell ref="G27:G29"/>
    <mergeCell ref="H27:H29"/>
    <mergeCell ref="I27:I29"/>
    <mergeCell ref="J27:J29"/>
    <mergeCell ref="T24:T26"/>
    <mergeCell ref="U24:U26"/>
    <mergeCell ref="W24:W26"/>
    <mergeCell ref="X24:X26"/>
    <mergeCell ref="AA24:AA26"/>
    <mergeCell ref="Z24:Z26"/>
    <mergeCell ref="N24:N26"/>
    <mergeCell ref="O24:O26"/>
    <mergeCell ref="P24:P26"/>
    <mergeCell ref="Q24:Q26"/>
    <mergeCell ref="R24:R26"/>
    <mergeCell ref="S24:S26"/>
    <mergeCell ref="J30:J32"/>
    <mergeCell ref="K30:K32"/>
    <mergeCell ref="L30:L32"/>
    <mergeCell ref="M30:M32"/>
    <mergeCell ref="X27:X29"/>
    <mergeCell ref="Y27:Y29"/>
    <mergeCell ref="Z27:Z29"/>
    <mergeCell ref="AA27:AA29"/>
    <mergeCell ref="B30:B32"/>
    <mergeCell ref="C30:C32"/>
    <mergeCell ref="D30:D32"/>
    <mergeCell ref="E30:E32"/>
    <mergeCell ref="F30:F32"/>
    <mergeCell ref="G30:G32"/>
    <mergeCell ref="Q27:Q29"/>
    <mergeCell ref="R27:R29"/>
    <mergeCell ref="S27:S29"/>
    <mergeCell ref="T27:T29"/>
    <mergeCell ref="U27:U29"/>
    <mergeCell ref="W27:W29"/>
    <mergeCell ref="K27:K29"/>
    <mergeCell ref="L27:L29"/>
    <mergeCell ref="M27:M29"/>
    <mergeCell ref="N27:N29"/>
    <mergeCell ref="AA30:AA32"/>
    <mergeCell ref="B33:B35"/>
    <mergeCell ref="C33:C35"/>
    <mergeCell ref="D33:D35"/>
    <mergeCell ref="E33:E35"/>
    <mergeCell ref="F33:F35"/>
    <mergeCell ref="G33:G35"/>
    <mergeCell ref="H33:H35"/>
    <mergeCell ref="I33:I35"/>
    <mergeCell ref="J33:J35"/>
    <mergeCell ref="T30:T32"/>
    <mergeCell ref="U30:U32"/>
    <mergeCell ref="W30:W32"/>
    <mergeCell ref="X30:X32"/>
    <mergeCell ref="Y30:Y32"/>
    <mergeCell ref="Z30:Z32"/>
    <mergeCell ref="N30:N32"/>
    <mergeCell ref="O30:O32"/>
    <mergeCell ref="P30:P32"/>
    <mergeCell ref="Q30:Q32"/>
    <mergeCell ref="R30:R32"/>
    <mergeCell ref="S30:S32"/>
    <mergeCell ref="H30:H32"/>
    <mergeCell ref="I30:I32"/>
    <mergeCell ref="T33:T35"/>
    <mergeCell ref="U33:U35"/>
    <mergeCell ref="W33:W35"/>
    <mergeCell ref="K33:K35"/>
    <mergeCell ref="L33:L35"/>
    <mergeCell ref="M33:M35"/>
    <mergeCell ref="N33:N35"/>
    <mergeCell ref="O33:O35"/>
    <mergeCell ref="P33:P35"/>
    <mergeCell ref="B36:B38"/>
    <mergeCell ref="C36:C38"/>
    <mergeCell ref="D36:D38"/>
    <mergeCell ref="E36:E38"/>
    <mergeCell ref="F36:F38"/>
    <mergeCell ref="G36:G38"/>
    <mergeCell ref="Q33:Q35"/>
    <mergeCell ref="R33:R35"/>
    <mergeCell ref="S33:S35"/>
    <mergeCell ref="H36:H38"/>
    <mergeCell ref="I36:I38"/>
    <mergeCell ref="J36:J38"/>
    <mergeCell ref="K36:K38"/>
    <mergeCell ref="L36:L38"/>
    <mergeCell ref="P36:P38"/>
    <mergeCell ref="Q36:Q38"/>
    <mergeCell ref="R36:R38"/>
    <mergeCell ref="S36:S38"/>
    <mergeCell ref="X33:X35"/>
    <mergeCell ref="Y33:Y35"/>
    <mergeCell ref="Z33:Z35"/>
    <mergeCell ref="O39:O41"/>
    <mergeCell ref="P39:P41"/>
    <mergeCell ref="AA36:AA38"/>
    <mergeCell ref="B39:B41"/>
    <mergeCell ref="C39:C41"/>
    <mergeCell ref="D39:D41"/>
    <mergeCell ref="E39:E41"/>
    <mergeCell ref="F39:F41"/>
    <mergeCell ref="G39:G41"/>
    <mergeCell ref="H39:H41"/>
    <mergeCell ref="I39:I41"/>
    <mergeCell ref="J39:J41"/>
    <mergeCell ref="T36:T38"/>
    <mergeCell ref="U36:U38"/>
    <mergeCell ref="W36:W38"/>
    <mergeCell ref="X36:X38"/>
    <mergeCell ref="Y36:Y38"/>
    <mergeCell ref="Z36:Z38"/>
    <mergeCell ref="N36:N38"/>
    <mergeCell ref="O36:O38"/>
    <mergeCell ref="AA33:AA35"/>
    <mergeCell ref="J42:J44"/>
    <mergeCell ref="K42:K44"/>
    <mergeCell ref="L42:L44"/>
    <mergeCell ref="M42:M44"/>
    <mergeCell ref="X39:X41"/>
    <mergeCell ref="X42:X44"/>
    <mergeCell ref="M36:M38"/>
    <mergeCell ref="AA39:AA41"/>
    <mergeCell ref="Z39:Z41"/>
    <mergeCell ref="O42:O44"/>
    <mergeCell ref="P42:P44"/>
    <mergeCell ref="Q42:Q44"/>
    <mergeCell ref="R42:R44"/>
    <mergeCell ref="S42:S44"/>
    <mergeCell ref="B42:B47"/>
    <mergeCell ref="C42:C47"/>
    <mergeCell ref="D42:D44"/>
    <mergeCell ref="E42:E44"/>
    <mergeCell ref="F42:F44"/>
    <mergeCell ref="G42:G44"/>
    <mergeCell ref="Q39:Q41"/>
    <mergeCell ref="R39:R41"/>
    <mergeCell ref="S39:S41"/>
    <mergeCell ref="T39:T41"/>
    <mergeCell ref="U39:U41"/>
    <mergeCell ref="W39:W41"/>
    <mergeCell ref="K39:K41"/>
    <mergeCell ref="L39:L41"/>
    <mergeCell ref="M39:M41"/>
    <mergeCell ref="N39:N41"/>
    <mergeCell ref="Z42:Z44"/>
    <mergeCell ref="AA42:AA44"/>
    <mergeCell ref="D45:D47"/>
    <mergeCell ref="E45:E47"/>
    <mergeCell ref="F45:F47"/>
    <mergeCell ref="Y42:Y44"/>
    <mergeCell ref="N42:N44"/>
    <mergeCell ref="H42:H44"/>
    <mergeCell ref="I42:I44"/>
    <mergeCell ref="T42:T44"/>
    <mergeCell ref="U42:U44"/>
    <mergeCell ref="V42:V44"/>
    <mergeCell ref="W42:W44"/>
    <mergeCell ref="G48:G50"/>
    <mergeCell ref="H48:H50"/>
    <mergeCell ref="R45:R47"/>
    <mergeCell ref="S45:S47"/>
    <mergeCell ref="L45:L47"/>
    <mergeCell ref="M45:M47"/>
    <mergeCell ref="N45:N47"/>
    <mergeCell ref="O45:O47"/>
    <mergeCell ref="P45:P47"/>
    <mergeCell ref="Q45:Q47"/>
    <mergeCell ref="I48:I50"/>
    <mergeCell ref="J48:J50"/>
    <mergeCell ref="K48:K50"/>
    <mergeCell ref="L48:L50"/>
    <mergeCell ref="M48:M50"/>
    <mergeCell ref="N48:N50"/>
    <mergeCell ref="O48:O50"/>
    <mergeCell ref="P48:P50"/>
    <mergeCell ref="G45:G47"/>
    <mergeCell ref="H45:H47"/>
    <mergeCell ref="I45:I47"/>
    <mergeCell ref="J45:J47"/>
    <mergeCell ref="K45:K47"/>
    <mergeCell ref="B51:B53"/>
    <mergeCell ref="C51:C53"/>
    <mergeCell ref="D51:D53"/>
    <mergeCell ref="E51:E53"/>
    <mergeCell ref="F51:F53"/>
    <mergeCell ref="G51:G53"/>
    <mergeCell ref="B48:B50"/>
    <mergeCell ref="C48:C50"/>
    <mergeCell ref="D48:D50"/>
    <mergeCell ref="E48:E50"/>
    <mergeCell ref="F48:F50"/>
    <mergeCell ref="Y45:Y47"/>
    <mergeCell ref="Z45:Z47"/>
    <mergeCell ref="AA45:AA47"/>
    <mergeCell ref="T45:T47"/>
    <mergeCell ref="U45:U47"/>
    <mergeCell ref="W45:W47"/>
    <mergeCell ref="X45:X47"/>
    <mergeCell ref="U48:U50"/>
    <mergeCell ref="W48:W50"/>
    <mergeCell ref="X48:X50"/>
    <mergeCell ref="Y48:Y50"/>
    <mergeCell ref="Z48:Z50"/>
    <mergeCell ref="AA48:AA50"/>
    <mergeCell ref="R48:R50"/>
    <mergeCell ref="S48:S50"/>
    <mergeCell ref="T48:T50"/>
    <mergeCell ref="J51:J53"/>
    <mergeCell ref="K51:K53"/>
    <mergeCell ref="L51:L53"/>
    <mergeCell ref="M51:M53"/>
    <mergeCell ref="Q48:Q50"/>
    <mergeCell ref="Q51:Q53"/>
    <mergeCell ref="Y51:Y53"/>
    <mergeCell ref="Z51:Z53"/>
    <mergeCell ref="N51:N53"/>
    <mergeCell ref="O51:O53"/>
    <mergeCell ref="P51:P53"/>
    <mergeCell ref="R51:R53"/>
    <mergeCell ref="S51:S53"/>
    <mergeCell ref="H51:H53"/>
    <mergeCell ref="I51:I53"/>
    <mergeCell ref="B54:B56"/>
    <mergeCell ref="C54:C56"/>
    <mergeCell ref="D54:D56"/>
    <mergeCell ref="E54:E56"/>
    <mergeCell ref="F54:F56"/>
    <mergeCell ref="G54:G56"/>
    <mergeCell ref="H54:H56"/>
    <mergeCell ref="I54:I56"/>
    <mergeCell ref="J54:J56"/>
    <mergeCell ref="H57:H59"/>
    <mergeCell ref="I57:I59"/>
    <mergeCell ref="J57:J59"/>
    <mergeCell ref="K57:K59"/>
    <mergeCell ref="L57:L59"/>
    <mergeCell ref="M57:M59"/>
    <mergeCell ref="AA54:AA56"/>
    <mergeCell ref="B57:B59"/>
    <mergeCell ref="C57:C59"/>
    <mergeCell ref="D57:D59"/>
    <mergeCell ref="E57:E59"/>
    <mergeCell ref="F57:F59"/>
    <mergeCell ref="G57:G59"/>
    <mergeCell ref="Q54:Q56"/>
    <mergeCell ref="R54:R56"/>
    <mergeCell ref="S54:S56"/>
    <mergeCell ref="T54:T56"/>
    <mergeCell ref="U54:U56"/>
    <mergeCell ref="W54:W56"/>
    <mergeCell ref="K54:K56"/>
    <mergeCell ref="L54:L56"/>
    <mergeCell ref="M54:M56"/>
    <mergeCell ref="N54:N56"/>
    <mergeCell ref="O54:O56"/>
    <mergeCell ref="AB30:AB32"/>
    <mergeCell ref="AB36:AB38"/>
    <mergeCell ref="X54:X56"/>
    <mergeCell ref="Y54:Y56"/>
    <mergeCell ref="Z54:Z56"/>
    <mergeCell ref="Y57:Y59"/>
    <mergeCell ref="Z57:Z59"/>
    <mergeCell ref="N57:N59"/>
    <mergeCell ref="O57:O59"/>
    <mergeCell ref="P57:P59"/>
    <mergeCell ref="Q57:Q59"/>
    <mergeCell ref="R57:R59"/>
    <mergeCell ref="S57:S59"/>
    <mergeCell ref="P54:P56"/>
    <mergeCell ref="AA57:AA59"/>
    <mergeCell ref="T57:T59"/>
    <mergeCell ref="U57:U59"/>
    <mergeCell ref="W57:W59"/>
    <mergeCell ref="X57:X59"/>
    <mergeCell ref="AA51:AA53"/>
    <mergeCell ref="T51:T53"/>
    <mergeCell ref="U51:U53"/>
    <mergeCell ref="W51:W53"/>
    <mergeCell ref="X51:X53"/>
  </mergeCells>
  <conditionalFormatting sqref="N57:N59 D21:F21 E19:E20 D18:E18 N12:P15 N21:P21 N16:N20 D12:K12 D13:H14 D45:F59 I15:K15 N45:N53 N24:N42 D24:F42 D15:F17 G15:H59 O24:P24 O27:P27 O30:P30 O33:P33 O36:P36 O39:P39 O42:P42 O45:P45 O48:P48 O51:P51 O54:P54 O57:P57">
    <cfRule type="cellIs" dxfId="58" priority="72" operator="equal">
      <formula>0</formula>
    </cfRule>
  </conditionalFormatting>
  <conditionalFormatting sqref="B42 E42 E33 E30 E27 E24 B21:C21 E21 B15:C15 E15 B12:C12 E12 E54 E36 B48:C48 E48 E39 E51 E57 M57:M59 M21 M12:M18 M45:M54 M24:M42 B24:C24 B27:C27 B30:C30 B33:C33 B36:C36 B39:C39 B51:C51 B54:C54 B57:C57">
    <cfRule type="containsErrors" dxfId="57" priority="71">
      <formula>ISERROR(B12)</formula>
    </cfRule>
  </conditionalFormatting>
  <conditionalFormatting sqref="N54:N56">
    <cfRule type="cellIs" dxfId="56" priority="70" operator="equal">
      <formula>0</formula>
    </cfRule>
  </conditionalFormatting>
  <conditionalFormatting sqref="M55:M56">
    <cfRule type="containsErrors" dxfId="55" priority="69">
      <formula>ISERROR(M55)</formula>
    </cfRule>
  </conditionalFormatting>
  <conditionalFormatting sqref="N36:N38">
    <cfRule type="cellIs" dxfId="54" priority="68" operator="equal">
      <formula>0</formula>
    </cfRule>
  </conditionalFormatting>
  <conditionalFormatting sqref="M36:M38">
    <cfRule type="containsErrors" dxfId="53" priority="67">
      <formula>ISERROR(M36)</formula>
    </cfRule>
  </conditionalFormatting>
  <conditionalFormatting sqref="U12 U15 U21 U24 U42 U45">
    <cfRule type="containsText" dxfId="52" priority="55" stopIfTrue="1" operator="containsText" text="Extremo">
      <formula>NOT(ISERROR(SEARCH("Extremo",U12)))</formula>
    </cfRule>
    <cfRule type="containsText" dxfId="51" priority="56" stopIfTrue="1" operator="containsText" text="Alto">
      <formula>NOT(ISERROR(SEARCH("Alto",U12)))</formula>
    </cfRule>
    <cfRule type="containsText" dxfId="50" priority="57" stopIfTrue="1" operator="containsText" text="Moderado">
      <formula>NOT(ISERROR(SEARCH("Moderado",U12)))</formula>
    </cfRule>
    <cfRule type="containsText" dxfId="49" priority="58" stopIfTrue="1" operator="containsText" text="Bajo">
      <formula>NOT(ISERROR(SEARCH("Bajo",U12)))</formula>
    </cfRule>
  </conditionalFormatting>
  <conditionalFormatting sqref="U12 U15 U21 U24 U42 U45">
    <cfRule type="containsText" dxfId="48" priority="51" stopIfTrue="1" operator="containsText" text="Extremo">
      <formula>NOT(ISERROR(SEARCH("Extremo",U12)))</formula>
    </cfRule>
    <cfRule type="containsText" dxfId="47" priority="52" stopIfTrue="1" operator="containsText" text="Alto">
      <formula>NOT(ISERROR(SEARCH("Alto",U12)))</formula>
    </cfRule>
    <cfRule type="containsText" dxfId="46" priority="53" stopIfTrue="1" operator="containsText" text="Moderado">
      <formula>NOT(ISERROR(SEARCH("Moderado",U12)))</formula>
    </cfRule>
    <cfRule type="containsText" dxfId="45" priority="54" stopIfTrue="1" operator="containsText" text="Bajo">
      <formula>NOT(ISERROR(SEARCH("Bajo",U12)))</formula>
    </cfRule>
  </conditionalFormatting>
  <conditionalFormatting sqref="E18">
    <cfRule type="containsErrors" dxfId="44" priority="48">
      <formula>ISERROR(E18)</formula>
    </cfRule>
  </conditionalFormatting>
  <conditionalFormatting sqref="F18:F20">
    <cfRule type="cellIs" dxfId="43" priority="47" operator="equal">
      <formula>0</formula>
    </cfRule>
  </conditionalFormatting>
  <conditionalFormatting sqref="L12:L59">
    <cfRule type="containsText" dxfId="42" priority="41" operator="containsText" text="Extrema">
      <formula>NOT(ISERROR(SEARCH("Extrema",L12)))</formula>
    </cfRule>
    <cfRule type="containsText" dxfId="41" priority="42" operator="containsText" text="Alta">
      <formula>NOT(ISERROR(SEARCH("Alta",L12)))</formula>
    </cfRule>
    <cfRule type="containsText" dxfId="40" priority="43" operator="containsText" text="Moderada">
      <formula>NOT(ISERROR(SEARCH("Moderada",L12)))</formula>
    </cfRule>
    <cfRule type="containsText" dxfId="39" priority="44" operator="containsText" text="Baja">
      <formula>NOT(ISERROR(SEARCH("Baja",L12)))</formula>
    </cfRule>
  </conditionalFormatting>
  <conditionalFormatting sqref="I18:K18">
    <cfRule type="cellIs" dxfId="38" priority="40" operator="equal">
      <formula>0</formula>
    </cfRule>
  </conditionalFormatting>
  <conditionalFormatting sqref="I21:K21">
    <cfRule type="cellIs" dxfId="37" priority="39" operator="equal">
      <formula>0</formula>
    </cfRule>
  </conditionalFormatting>
  <conditionalFormatting sqref="I24:K24">
    <cfRule type="cellIs" dxfId="36" priority="38" operator="equal">
      <formula>0</formula>
    </cfRule>
  </conditionalFormatting>
  <conditionalFormatting sqref="I27:K27">
    <cfRule type="cellIs" dxfId="35" priority="37" operator="equal">
      <formula>0</formula>
    </cfRule>
  </conditionalFormatting>
  <conditionalFormatting sqref="I30:K30">
    <cfRule type="cellIs" dxfId="34" priority="36" operator="equal">
      <formula>0</formula>
    </cfRule>
  </conditionalFormatting>
  <conditionalFormatting sqref="I33:K33">
    <cfRule type="cellIs" dxfId="33" priority="35" operator="equal">
      <formula>0</formula>
    </cfRule>
  </conditionalFormatting>
  <conditionalFormatting sqref="I36:K36">
    <cfRule type="cellIs" dxfId="32" priority="34" operator="equal">
      <formula>0</formula>
    </cfRule>
  </conditionalFormatting>
  <conditionalFormatting sqref="I39:K39 I42:K42 I45:K45 I48:K48 I51:K51 I54:K54 I57:K57">
    <cfRule type="cellIs" dxfId="31" priority="33" operator="equal">
      <formula>0</formula>
    </cfRule>
  </conditionalFormatting>
  <conditionalFormatting sqref="U12 U15 U21 U24 U42 U45">
    <cfRule type="expression" dxfId="30" priority="73" stopIfTrue="1">
      <formula>IF(P12="",Q12="","")</formula>
    </cfRule>
  </conditionalFormatting>
  <conditionalFormatting sqref="Q12:S12 Q15:S15">
    <cfRule type="cellIs" dxfId="29" priority="32" operator="equal">
      <formula>0</formula>
    </cfRule>
  </conditionalFormatting>
  <conditionalFormatting sqref="T12:T15 T21:T59">
    <cfRule type="containsText" dxfId="28" priority="28" operator="containsText" text="Extrema">
      <formula>NOT(ISERROR(SEARCH("Extrema",T12)))</formula>
    </cfRule>
    <cfRule type="containsText" dxfId="27" priority="29" operator="containsText" text="Alta">
      <formula>NOT(ISERROR(SEARCH("Alta",T12)))</formula>
    </cfRule>
    <cfRule type="containsText" dxfId="26" priority="30" operator="containsText" text="Moderada">
      <formula>NOT(ISERROR(SEARCH("Moderada",T12)))</formula>
    </cfRule>
    <cfRule type="containsText" dxfId="25" priority="31" operator="containsText" text="Baja">
      <formula>NOT(ISERROR(SEARCH("Baja",T12)))</formula>
    </cfRule>
  </conditionalFormatting>
  <conditionalFormatting sqref="Q21:S21">
    <cfRule type="cellIs" dxfId="24" priority="27" operator="equal">
      <formula>0</formula>
    </cfRule>
  </conditionalFormatting>
  <conditionalFormatting sqref="Q24:S24">
    <cfRule type="cellIs" dxfId="23" priority="26" operator="equal">
      <formula>0</formula>
    </cfRule>
  </conditionalFormatting>
  <conditionalFormatting sqref="Q27:S27">
    <cfRule type="cellIs" dxfId="22" priority="25" operator="equal">
      <formula>0</formula>
    </cfRule>
  </conditionalFormatting>
  <conditionalFormatting sqref="Q30:S30">
    <cfRule type="cellIs" dxfId="21" priority="24" operator="equal">
      <formula>0</formula>
    </cfRule>
  </conditionalFormatting>
  <conditionalFormatting sqref="Q33:S33">
    <cfRule type="cellIs" dxfId="20" priority="23" operator="equal">
      <formula>0</formula>
    </cfRule>
  </conditionalFormatting>
  <conditionalFormatting sqref="Q36:S36">
    <cfRule type="cellIs" dxfId="19" priority="22" operator="equal">
      <formula>0</formula>
    </cfRule>
  </conditionalFormatting>
  <conditionalFormatting sqref="Q39:S39 Q45:S45 Q48:S48 Q51:S51 Q54:S54 Q57:S57 Q42:S42">
    <cfRule type="cellIs" dxfId="18" priority="21" operator="equal">
      <formula>0</formula>
    </cfRule>
  </conditionalFormatting>
  <conditionalFormatting sqref="U39 U36 U33 U30 U27">
    <cfRule type="containsText" dxfId="17" priority="14" stopIfTrue="1" operator="containsText" text="Extremo">
      <formula>NOT(ISERROR(SEARCH("Extremo",U27)))</formula>
    </cfRule>
    <cfRule type="containsText" dxfId="16" priority="15" stopIfTrue="1" operator="containsText" text="Alto">
      <formula>NOT(ISERROR(SEARCH("Alto",U27)))</formula>
    </cfRule>
    <cfRule type="containsText" dxfId="15" priority="16" stopIfTrue="1" operator="containsText" text="Moderado">
      <formula>NOT(ISERROR(SEARCH("Moderado",U27)))</formula>
    </cfRule>
    <cfRule type="containsText" dxfId="14" priority="17" stopIfTrue="1" operator="containsText" text="Bajo">
      <formula>NOT(ISERROR(SEARCH("Bajo",U27)))</formula>
    </cfRule>
  </conditionalFormatting>
  <conditionalFormatting sqref="U39 U36 U33 U30 U27">
    <cfRule type="containsText" dxfId="13" priority="10" stopIfTrue="1" operator="containsText" text="Extremo">
      <formula>NOT(ISERROR(SEARCH("Extremo",U27)))</formula>
    </cfRule>
    <cfRule type="containsText" dxfId="12" priority="11" stopIfTrue="1" operator="containsText" text="Alto">
      <formula>NOT(ISERROR(SEARCH("Alto",U27)))</formula>
    </cfRule>
    <cfRule type="containsText" dxfId="11" priority="12" stopIfTrue="1" operator="containsText" text="Moderado">
      <formula>NOT(ISERROR(SEARCH("Moderado",U27)))</formula>
    </cfRule>
    <cfRule type="containsText" dxfId="10" priority="13" stopIfTrue="1" operator="containsText" text="Bajo">
      <formula>NOT(ISERROR(SEARCH("Bajo",U27)))</formula>
    </cfRule>
  </conditionalFormatting>
  <conditionalFormatting sqref="U39 U36 U33 U30 U27">
    <cfRule type="expression" dxfId="9" priority="18" stopIfTrue="1">
      <formula>IF(P27="",Q27="","")</formula>
    </cfRule>
  </conditionalFormatting>
  <conditionalFormatting sqref="U48 U51 U54 U57">
    <cfRule type="containsText" dxfId="8" priority="5" stopIfTrue="1" operator="containsText" text="Extremo">
      <formula>NOT(ISERROR(SEARCH("Extremo",U48)))</formula>
    </cfRule>
    <cfRule type="containsText" dxfId="7" priority="6" stopIfTrue="1" operator="containsText" text="Alto">
      <formula>NOT(ISERROR(SEARCH("Alto",U48)))</formula>
    </cfRule>
    <cfRule type="containsText" dxfId="6" priority="7" stopIfTrue="1" operator="containsText" text="Moderado">
      <formula>NOT(ISERROR(SEARCH("Moderado",U48)))</formula>
    </cfRule>
    <cfRule type="containsText" dxfId="5" priority="8" stopIfTrue="1" operator="containsText" text="Bajo">
      <formula>NOT(ISERROR(SEARCH("Bajo",U48)))</formula>
    </cfRule>
  </conditionalFormatting>
  <conditionalFormatting sqref="U48 U51 U54 U57">
    <cfRule type="containsText" dxfId="4" priority="1" stopIfTrue="1" operator="containsText" text="Extremo">
      <formula>NOT(ISERROR(SEARCH("Extremo",U48)))</formula>
    </cfRule>
    <cfRule type="containsText" dxfId="3" priority="2" stopIfTrue="1" operator="containsText" text="Alto">
      <formula>NOT(ISERROR(SEARCH("Alto",U48)))</formula>
    </cfRule>
    <cfRule type="containsText" dxfId="2" priority="3" stopIfTrue="1" operator="containsText" text="Moderado">
      <formula>NOT(ISERROR(SEARCH("Moderado",U48)))</formula>
    </cfRule>
    <cfRule type="containsText" dxfId="1" priority="4" stopIfTrue="1" operator="containsText" text="Bajo">
      <formula>NOT(ISERROR(SEARCH("Bajo",U48)))</formula>
    </cfRule>
  </conditionalFormatting>
  <conditionalFormatting sqref="U48 U51 U54 U57">
    <cfRule type="expression" dxfId="0" priority="9" stopIfTrue="1">
      <formula>IF(P48="",Q48="","")</formula>
    </cfRule>
  </conditionalFormatting>
  <pageMargins left="0.7" right="0.7" top="0.75" bottom="0.75" header="0.3" footer="0.3"/>
  <pageSetup paperSize="9" orientation="portrait" horizontalDpi="0" verticalDpi="0"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0000000}">
          <x14:formula1>
            <xm:f>Hoja1!$B$3:$B$8</xm:f>
          </x14:formula1>
          <xm:sqref>G12:G59 O12:O59</xm:sqref>
        </x14:dataValidation>
        <x14:dataValidation type="list" allowBlank="1" showInputMessage="1" showErrorMessage="1" xr:uid="{00000000-0002-0000-0200-000001000000}">
          <x14:formula1>
            <xm:f>Hoja1!$C$3:$C$6</xm:f>
          </x14:formula1>
          <xm:sqref>H12:H59 P12:P59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
  <sheetViews>
    <sheetView topLeftCell="A21" workbookViewId="0">
      <selection activeCell="I12" sqref="I12"/>
    </sheetView>
  </sheetViews>
  <sheetFormatPr baseColWidth="10" defaultRowHeight="15" x14ac:dyDescent="0.25"/>
  <cols>
    <col min="1" max="1" width="2.7109375" customWidth="1"/>
  </cols>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J14"/>
  <sheetViews>
    <sheetView workbookViewId="0">
      <selection activeCell="G19" sqref="G19"/>
    </sheetView>
  </sheetViews>
  <sheetFormatPr baseColWidth="10" defaultColWidth="11.5703125" defaultRowHeight="15" x14ac:dyDescent="0.25"/>
  <cols>
    <col min="1" max="1" width="11.5703125" style="2"/>
    <col min="2" max="2" width="18.140625" style="2" customWidth="1"/>
    <col min="3" max="4" width="11.5703125" style="2"/>
    <col min="5" max="5" width="24.7109375" style="2" customWidth="1"/>
    <col min="6" max="6" width="11.5703125" style="2"/>
    <col min="7" max="7" width="28" style="2" customWidth="1"/>
    <col min="8" max="16384" width="11.5703125" style="2"/>
  </cols>
  <sheetData>
    <row r="2" spans="2:10" x14ac:dyDescent="0.25">
      <c r="B2" s="18" t="s">
        <v>185</v>
      </c>
      <c r="C2" s="18" t="s">
        <v>186</v>
      </c>
      <c r="E2" s="18" t="s">
        <v>187</v>
      </c>
      <c r="G2" s="18" t="s">
        <v>188</v>
      </c>
    </row>
    <row r="3" spans="2:10" x14ac:dyDescent="0.25">
      <c r="B3" s="18"/>
      <c r="C3" s="18"/>
    </row>
    <row r="4" spans="2:10" x14ac:dyDescent="0.25">
      <c r="B4" s="2" t="s">
        <v>189</v>
      </c>
      <c r="C4" s="2" t="s">
        <v>86</v>
      </c>
      <c r="E4" s="2">
        <v>1</v>
      </c>
      <c r="G4" s="2">
        <v>5</v>
      </c>
      <c r="I4" s="2">
        <v>5</v>
      </c>
      <c r="J4" s="2" t="s">
        <v>190</v>
      </c>
    </row>
    <row r="5" spans="2:10" x14ac:dyDescent="0.25">
      <c r="B5" s="2" t="s">
        <v>85</v>
      </c>
      <c r="C5" s="2" t="s">
        <v>82</v>
      </c>
      <c r="E5" s="2">
        <v>2</v>
      </c>
      <c r="G5" s="2">
        <v>10</v>
      </c>
      <c r="I5" s="2">
        <v>10</v>
      </c>
      <c r="J5" s="2" t="s">
        <v>190</v>
      </c>
    </row>
    <row r="6" spans="2:10" x14ac:dyDescent="0.25">
      <c r="B6" s="2" t="s">
        <v>97</v>
      </c>
      <c r="C6" s="2" t="s">
        <v>105</v>
      </c>
      <c r="E6" s="2">
        <v>3</v>
      </c>
      <c r="G6" s="2">
        <v>20</v>
      </c>
      <c r="I6" s="2">
        <v>15</v>
      </c>
      <c r="J6" s="2" t="s">
        <v>191</v>
      </c>
    </row>
    <row r="7" spans="2:10" x14ac:dyDescent="0.25">
      <c r="B7" s="2" t="s">
        <v>81</v>
      </c>
      <c r="E7" s="2">
        <v>4</v>
      </c>
      <c r="I7" s="2">
        <v>20</v>
      </c>
      <c r="J7" s="2" t="s">
        <v>191</v>
      </c>
    </row>
    <row r="8" spans="2:10" x14ac:dyDescent="0.25">
      <c r="B8" s="2" t="s">
        <v>192</v>
      </c>
      <c r="E8" s="2">
        <v>5</v>
      </c>
      <c r="I8" s="2">
        <v>25</v>
      </c>
      <c r="J8" s="2" t="s">
        <v>191</v>
      </c>
    </row>
    <row r="9" spans="2:10" x14ac:dyDescent="0.25">
      <c r="I9" s="2">
        <v>30</v>
      </c>
      <c r="J9" s="2" t="s">
        <v>193</v>
      </c>
    </row>
    <row r="10" spans="2:10" x14ac:dyDescent="0.25">
      <c r="I10" s="2">
        <v>40</v>
      </c>
      <c r="J10" s="2" t="s">
        <v>193</v>
      </c>
    </row>
    <row r="11" spans="2:10" x14ac:dyDescent="0.25">
      <c r="I11" s="2">
        <v>50</v>
      </c>
      <c r="J11" s="2" t="s">
        <v>193</v>
      </c>
    </row>
    <row r="12" spans="2:10" x14ac:dyDescent="0.25">
      <c r="I12" s="2">
        <v>60</v>
      </c>
      <c r="J12" s="2" t="s">
        <v>194</v>
      </c>
    </row>
    <row r="13" spans="2:10" x14ac:dyDescent="0.25">
      <c r="I13" s="2">
        <v>80</v>
      </c>
      <c r="J13" s="2" t="s">
        <v>194</v>
      </c>
    </row>
    <row r="14" spans="2:10" x14ac:dyDescent="0.25">
      <c r="I14" s="2">
        <v>100</v>
      </c>
      <c r="J14" s="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Pág. preliminar</vt:lpstr>
      <vt:lpstr>COMP2_RACTRAM_1</vt:lpstr>
      <vt:lpstr>MAPA_RIESCOR</vt:lpstr>
      <vt:lpstr>TABLAS MEDICION</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Auxiliar Almacen</cp:lastModifiedBy>
  <cp:lastPrinted>2022-05-25T20:08:58Z</cp:lastPrinted>
  <dcterms:created xsi:type="dcterms:W3CDTF">2017-01-25T20:40:09Z</dcterms:created>
  <dcterms:modified xsi:type="dcterms:W3CDTF">2024-06-12T15:24:23Z</dcterms:modified>
</cp:coreProperties>
</file>